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tadata" sheetId="1" state="visible" r:id="rId2"/>
    <sheet name="calculations" sheetId="2" state="visible" r:id="rId3"/>
    <sheet name="export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<sst xmlns="http://schemas.openxmlformats.org/spreadsheetml/2006/main" count="741" uniqueCount="308">
  <si>
    <t xml:space="preserve">Creator</t>
  </si>
  <si>
    <t xml:space="preserve">Frank Donnelly</t>
  </si>
  <si>
    <t xml:space="preserve">Publisher</t>
  </si>
  <si>
    <t xml:space="preserve">At These Coordinates</t>
  </si>
  <si>
    <t xml:space="preserve">Date</t>
  </si>
  <si>
    <t xml:space="preserve">Source</t>
  </si>
  <si>
    <t xml:space="preserve">2014 and 2019 Census ACS 5-year estimates, Table B25064 Median Gross Rent</t>
  </si>
  <si>
    <t xml:space="preserve">Location</t>
  </si>
  <si>
    <t xml:space="preserve">Providence County, Rhode Island</t>
  </si>
  <si>
    <t xml:space="preserve">GEO_ID</t>
  </si>
  <si>
    <t xml:space="preserve">NAME</t>
  </si>
  <si>
    <t xml:space="preserve">rent2014_e</t>
  </si>
  <si>
    <t xml:space="preserve">rent2014_m</t>
  </si>
  <si>
    <t xml:space="preserve">rent2019e</t>
  </si>
  <si>
    <t xml:space="preserve">rent2019m</t>
  </si>
  <si>
    <t xml:space="preserve">change_e</t>
  </si>
  <si>
    <t xml:space="preserve">change_m</t>
  </si>
  <si>
    <t xml:space="preserve">pct_change</t>
  </si>
  <si>
    <t xml:space="preserve">pct_m</t>
  </si>
  <si>
    <t xml:space="preserve">change_cv</t>
  </si>
  <si>
    <t xml:space="preserve">cv_cat</t>
  </si>
  <si>
    <t xml:space="preserve">sig_dif</t>
  </si>
  <si>
    <t xml:space="preserve">is_sigdif</t>
  </si>
  <si>
    <t xml:space="preserve">1400000US44007000101</t>
  </si>
  <si>
    <t xml:space="preserve">Census Tract 1.01, Providence County, Rhode Island</t>
  </si>
  <si>
    <t xml:space="preserve">1400000US44007000102</t>
  </si>
  <si>
    <t xml:space="preserve">Census Tract 1.02, Providence County, Rhode Island</t>
  </si>
  <si>
    <t xml:space="preserve">1400000US44007000200</t>
  </si>
  <si>
    <t xml:space="preserve">Census Tract 2, Providence County, Rhode Island</t>
  </si>
  <si>
    <t xml:space="preserve">1400000US44007000300</t>
  </si>
  <si>
    <t xml:space="preserve">Census Tract 3, Providence County, Rhode Island</t>
  </si>
  <si>
    <t xml:space="preserve">1400000US44007000400</t>
  </si>
  <si>
    <t xml:space="preserve">Census Tract 4, Providence County, Rhode Island</t>
  </si>
  <si>
    <t xml:space="preserve">1400000US44007000500</t>
  </si>
  <si>
    <t xml:space="preserve">Census Tract 5, Providence County, Rhode Island</t>
  </si>
  <si>
    <t xml:space="preserve">1400000US44007000600</t>
  </si>
  <si>
    <t xml:space="preserve">Census Tract 6, Providence County, Rhode Island</t>
  </si>
  <si>
    <t xml:space="preserve">1400000US44007000700</t>
  </si>
  <si>
    <t xml:space="preserve">Census Tract 7, Providence County, Rhode Island</t>
  </si>
  <si>
    <t xml:space="preserve">1400000US44007000800</t>
  </si>
  <si>
    <t xml:space="preserve">Census Tract 8, Providence County, Rhode Island</t>
  </si>
  <si>
    <t xml:space="preserve">1400000US44007000900</t>
  </si>
  <si>
    <t xml:space="preserve">Census Tract 9, Providence County, Rhode Island</t>
  </si>
  <si>
    <t xml:space="preserve">1400000US44007001000</t>
  </si>
  <si>
    <t xml:space="preserve">Census Tract 10, Providence County, Rhode Island</t>
  </si>
  <si>
    <t xml:space="preserve">1400000US44007001100</t>
  </si>
  <si>
    <t xml:space="preserve">Census Tract 11, Providence County, Rhode Island</t>
  </si>
  <si>
    <t xml:space="preserve">1400000US44007001200</t>
  </si>
  <si>
    <t xml:space="preserve">Census Tract 12, Providence County, Rhode Island</t>
  </si>
  <si>
    <t xml:space="preserve">1400000US44007001300</t>
  </si>
  <si>
    <t xml:space="preserve">Census Tract 13, Providence County, Rhode Island</t>
  </si>
  <si>
    <t xml:space="preserve">1400000US44007001400</t>
  </si>
  <si>
    <t xml:space="preserve">Census Tract 14, Providence County, Rhode Island</t>
  </si>
  <si>
    <t xml:space="preserve">1400000US44007001500</t>
  </si>
  <si>
    <t xml:space="preserve">Census Tract 15, Providence County, Rhode Island</t>
  </si>
  <si>
    <t xml:space="preserve">1400000US44007001600</t>
  </si>
  <si>
    <t xml:space="preserve">Census Tract 16, Providence County, Rhode Island</t>
  </si>
  <si>
    <t xml:space="preserve">1400000US44007001700</t>
  </si>
  <si>
    <t xml:space="preserve">Census Tract 17, Providence County, Rhode Island</t>
  </si>
  <si>
    <t xml:space="preserve">1400000US44007001800</t>
  </si>
  <si>
    <t xml:space="preserve">Census Tract 18, Providence County, Rhode Island</t>
  </si>
  <si>
    <t xml:space="preserve">1400000US44007001900</t>
  </si>
  <si>
    <t xml:space="preserve">Census Tract 19, Providence County, Rhode Island</t>
  </si>
  <si>
    <t xml:space="preserve">1400000US44007002000</t>
  </si>
  <si>
    <t xml:space="preserve">Census Tract 20, Providence County, Rhode Island</t>
  </si>
  <si>
    <t xml:space="preserve">1400000US44007002101</t>
  </si>
  <si>
    <t xml:space="preserve">Census Tract 21.01, Providence County, Rhode Island</t>
  </si>
  <si>
    <t xml:space="preserve">1400000US44007002102</t>
  </si>
  <si>
    <t xml:space="preserve">Census Tract 21.02, Providence County, Rhode Island</t>
  </si>
  <si>
    <t xml:space="preserve">1400000US44007002200</t>
  </si>
  <si>
    <t xml:space="preserve">Census Tract 22, Providence County, Rhode Island</t>
  </si>
  <si>
    <t xml:space="preserve">1400000US44007002300</t>
  </si>
  <si>
    <t xml:space="preserve">Census Tract 23, Providence County, Rhode Island</t>
  </si>
  <si>
    <t xml:space="preserve">1400000US44007002400</t>
  </si>
  <si>
    <t xml:space="preserve">Census Tract 24, Providence County, Rhode Island</t>
  </si>
  <si>
    <t xml:space="preserve">1400000US44007002500</t>
  </si>
  <si>
    <t xml:space="preserve">Census Tract 25, Providence County, Rhode Island</t>
  </si>
  <si>
    <t xml:space="preserve">1400000US44007002600</t>
  </si>
  <si>
    <t xml:space="preserve">Census Tract 26, Providence County, Rhode Island</t>
  </si>
  <si>
    <t xml:space="preserve">1400000US44007002700</t>
  </si>
  <si>
    <t xml:space="preserve">Census Tract 27, Providence County, Rhode Island</t>
  </si>
  <si>
    <t xml:space="preserve">1400000US44007002800</t>
  </si>
  <si>
    <t xml:space="preserve">Census Tract 28, Providence County, Rhode Island</t>
  </si>
  <si>
    <t xml:space="preserve">1400000US44007002900</t>
  </si>
  <si>
    <t xml:space="preserve">Census Tract 29, Providence County, Rhode Island</t>
  </si>
  <si>
    <t xml:space="preserve">1400000US44007003100</t>
  </si>
  <si>
    <t xml:space="preserve">Census Tract 31, Providence County, Rhode Island</t>
  </si>
  <si>
    <t xml:space="preserve">1400000US44007003200</t>
  </si>
  <si>
    <t xml:space="preserve">Census Tract 32, Providence County, Rhode Island</t>
  </si>
  <si>
    <t xml:space="preserve">1400000US44007003300</t>
  </si>
  <si>
    <t xml:space="preserve">Census Tract 33, Providence County, Rhode Island</t>
  </si>
  <si>
    <t xml:space="preserve">1400000US44007003400</t>
  </si>
  <si>
    <t xml:space="preserve">Census Tract 34, Providence County, Rhode Island</t>
  </si>
  <si>
    <t xml:space="preserve">1400000US44007003500</t>
  </si>
  <si>
    <t xml:space="preserve">Census Tract 35, Providence County, Rhode Island</t>
  </si>
  <si>
    <t xml:space="preserve">1400000US44007003601</t>
  </si>
  <si>
    <t xml:space="preserve">Census Tract 36.01, Providence County, Rhode Island</t>
  </si>
  <si>
    <t xml:space="preserve">1400000US44007003602</t>
  </si>
  <si>
    <t xml:space="preserve">Census Tract 36.02, Providence County, Rhode Island</t>
  </si>
  <si>
    <t xml:space="preserve">1400000US44007003700</t>
  </si>
  <si>
    <t xml:space="preserve">Census Tract 37, Providence County, Rhode Island</t>
  </si>
  <si>
    <t xml:space="preserve">1400000US44007010101</t>
  </si>
  <si>
    <t xml:space="preserve">Census Tract 101.01, Providence County, Rhode Island</t>
  </si>
  <si>
    <t xml:space="preserve">1400000US44007010102</t>
  </si>
  <si>
    <t xml:space="preserve">Census Tract 101.02, Providence County, Rhode Island</t>
  </si>
  <si>
    <t xml:space="preserve">1400000US44007010200</t>
  </si>
  <si>
    <t xml:space="preserve">Census Tract 102, Providence County, Rhode Island</t>
  </si>
  <si>
    <t xml:space="preserve">1400000US44007010300</t>
  </si>
  <si>
    <t xml:space="preserve">Census Tract 103, Providence County, Rhode Island</t>
  </si>
  <si>
    <t xml:space="preserve">1400000US44007010400</t>
  </si>
  <si>
    <t xml:space="preserve">Census Tract 104, Providence County, Rhode Island</t>
  </si>
  <si>
    <t xml:space="preserve">1400000US44007010501</t>
  </si>
  <si>
    <t xml:space="preserve">Census Tract 105.01, Providence County, Rhode Island</t>
  </si>
  <si>
    <t xml:space="preserve">1400000US44007010502</t>
  </si>
  <si>
    <t xml:space="preserve">Census Tract 105.02, Providence County, Rhode Island</t>
  </si>
  <si>
    <t xml:space="preserve">1400000US44007010600</t>
  </si>
  <si>
    <t xml:space="preserve">Census Tract 106, Providence County, Rhode Island</t>
  </si>
  <si>
    <t xml:space="preserve">1400000US44007010701</t>
  </si>
  <si>
    <t xml:space="preserve">Census Tract 107.01, Providence County, Rhode Island</t>
  </si>
  <si>
    <t xml:space="preserve">1400000US44007010702</t>
  </si>
  <si>
    <t xml:space="preserve">Census Tract 107.02, Providence County, Rhode Island</t>
  </si>
  <si>
    <t xml:space="preserve">1400000US44007010800</t>
  </si>
  <si>
    <t xml:space="preserve">Census Tract 108, Providence County, Rhode Island</t>
  </si>
  <si>
    <t xml:space="preserve">1400000US44007010900</t>
  </si>
  <si>
    <t xml:space="preserve">Census Tract 109, Providence County, Rhode Island</t>
  </si>
  <si>
    <t xml:space="preserve">1400000US44007011000</t>
  </si>
  <si>
    <t xml:space="preserve">Census Tract 110, Providence County, Rhode Island</t>
  </si>
  <si>
    <t xml:space="preserve">1400000US44007011100</t>
  </si>
  <si>
    <t xml:space="preserve">Census Tract 111, Providence County, Rhode Island</t>
  </si>
  <si>
    <t xml:space="preserve">1400000US44007011200</t>
  </si>
  <si>
    <t xml:space="preserve">Census Tract 112, Providence County, Rhode Island</t>
  </si>
  <si>
    <t xml:space="preserve">1400000US44007011301</t>
  </si>
  <si>
    <t xml:space="preserve">Census Tract 113.01, Providence County, Rhode Island</t>
  </si>
  <si>
    <t xml:space="preserve">1400000US44007011302</t>
  </si>
  <si>
    <t xml:space="preserve">Census Tract 113.02, Providence County, Rhode Island</t>
  </si>
  <si>
    <t xml:space="preserve">1400000US44007011401</t>
  </si>
  <si>
    <t xml:space="preserve">Census Tract 114.01, Providence County, Rhode Island</t>
  </si>
  <si>
    <t xml:space="preserve">1400000US44007011402</t>
  </si>
  <si>
    <t xml:space="preserve">Census Tract 114.02, Providence County, Rhode Island</t>
  </si>
  <si>
    <t xml:space="preserve">1400000US44007011403</t>
  </si>
  <si>
    <t xml:space="preserve">Census Tract 114.03, Providence County, Rhode Island</t>
  </si>
  <si>
    <t xml:space="preserve">1400000US44007011500</t>
  </si>
  <si>
    <t xml:space="preserve">Census Tract 115, Providence County, Rhode Island</t>
  </si>
  <si>
    <t xml:space="preserve">1400000US44007011600</t>
  </si>
  <si>
    <t xml:space="preserve">Census Tract 116, Providence County, Rhode Island</t>
  </si>
  <si>
    <t xml:space="preserve">1400000US44007011701</t>
  </si>
  <si>
    <t xml:space="preserve">Census Tract 117.01, Providence County, Rhode Island</t>
  </si>
  <si>
    <t xml:space="preserve">1400000US44007011702</t>
  </si>
  <si>
    <t xml:space="preserve">Census Tract 117.02, Providence County, Rhode Island</t>
  </si>
  <si>
    <t xml:space="preserve">1400000US44007011800</t>
  </si>
  <si>
    <t xml:space="preserve">Census Tract 118, Providence County, Rhode Island</t>
  </si>
  <si>
    <t xml:space="preserve">1400000US44007011901</t>
  </si>
  <si>
    <t xml:space="preserve">Census Tract 119.01, Providence County, Rhode Island</t>
  </si>
  <si>
    <t xml:space="preserve">1400000US44007011902</t>
  </si>
  <si>
    <t xml:space="preserve">Census Tract 119.02, Providence County, Rhode Island</t>
  </si>
  <si>
    <t xml:space="preserve">1400000US44007012000</t>
  </si>
  <si>
    <t xml:space="preserve">Census Tract 120, Providence County, Rhode Island</t>
  </si>
  <si>
    <t xml:space="preserve">1400000US44007012102</t>
  </si>
  <si>
    <t xml:space="preserve">Census Tract 121.02, Providence County, Rhode Island</t>
  </si>
  <si>
    <t xml:space="preserve">1400000US44007012103</t>
  </si>
  <si>
    <t xml:space="preserve">Census Tract 121.03, Providence County, Rhode Island</t>
  </si>
  <si>
    <t xml:space="preserve">1400000US44007012104</t>
  </si>
  <si>
    <t xml:space="preserve">Census Tract 121.04, Providence County, Rhode Island</t>
  </si>
  <si>
    <t xml:space="preserve">1400000US44007012200</t>
  </si>
  <si>
    <t xml:space="preserve">Census Tract 122, Providence County, Rhode Island</t>
  </si>
  <si>
    <t xml:space="preserve">1400000US44007012300</t>
  </si>
  <si>
    <t xml:space="preserve">Census Tract 123, Providence County, Rhode Island</t>
  </si>
  <si>
    <t xml:space="preserve">1400000US44007012401</t>
  </si>
  <si>
    <t xml:space="preserve">Census Tract 124.01, Providence County, Rhode Island</t>
  </si>
  <si>
    <t xml:space="preserve">1400000US44007012402</t>
  </si>
  <si>
    <t xml:space="preserve">Census Tract 124.02, Providence County, Rhode Island</t>
  </si>
  <si>
    <t xml:space="preserve">1400000US44007012500</t>
  </si>
  <si>
    <t xml:space="preserve">Census Tract 125, Providence County, Rhode Island</t>
  </si>
  <si>
    <t xml:space="preserve">1400000US44007012601</t>
  </si>
  <si>
    <t xml:space="preserve">Census Tract 126.01, Providence County, Rhode Island</t>
  </si>
  <si>
    <t xml:space="preserve">1400000US44007012602</t>
  </si>
  <si>
    <t xml:space="preserve">Census Tract 126.02, Providence County, Rhode Island</t>
  </si>
  <si>
    <t xml:space="preserve">1400000US44007012701</t>
  </si>
  <si>
    <t xml:space="preserve">Census Tract 127.01, Providence County, Rhode Island</t>
  </si>
  <si>
    <t xml:space="preserve">1400000US44007012702</t>
  </si>
  <si>
    <t xml:space="preserve">Census Tract 127.02, Providence County, Rhode Island</t>
  </si>
  <si>
    <t xml:space="preserve">1400000US44007012801</t>
  </si>
  <si>
    <t xml:space="preserve">Census Tract 128.01, Providence County, Rhode Island</t>
  </si>
  <si>
    <t xml:space="preserve">1400000US44007012802</t>
  </si>
  <si>
    <t xml:space="preserve">Census Tract 128.02, Providence County, Rhode Island</t>
  </si>
  <si>
    <t xml:space="preserve">1400000US44007012803</t>
  </si>
  <si>
    <t xml:space="preserve">Census Tract 128.03, Providence County, Rhode Island</t>
  </si>
  <si>
    <t xml:space="preserve">1400000US44007012900</t>
  </si>
  <si>
    <t xml:space="preserve">Census Tract 129, Providence County, Rhode Island</t>
  </si>
  <si>
    <t xml:space="preserve">1400000US44007013001</t>
  </si>
  <si>
    <t xml:space="preserve">Census Tract 130.01, Providence County, Rhode Island</t>
  </si>
  <si>
    <t xml:space="preserve">1400000US44007013002</t>
  </si>
  <si>
    <t xml:space="preserve">Census Tract 130.02, Providence County, Rhode Island</t>
  </si>
  <si>
    <t xml:space="preserve">1400000US44007013101</t>
  </si>
  <si>
    <t xml:space="preserve">Census Tract 131.01, Providence County, Rhode Island</t>
  </si>
  <si>
    <t xml:space="preserve">1400000US44007013102</t>
  </si>
  <si>
    <t xml:space="preserve">Census Tract 131.02, Providence County, Rhode Island</t>
  </si>
  <si>
    <t xml:space="preserve">1400000US44007013201</t>
  </si>
  <si>
    <t xml:space="preserve">Census Tract 132.01, Providence County, Rhode Island</t>
  </si>
  <si>
    <t xml:space="preserve">1400000US44007013202</t>
  </si>
  <si>
    <t xml:space="preserve">Census Tract 132.02, Providence County, Rhode Island</t>
  </si>
  <si>
    <t xml:space="preserve">1400000US44007013300</t>
  </si>
  <si>
    <t xml:space="preserve">Census Tract 133, Providence County, Rhode Island</t>
  </si>
  <si>
    <t xml:space="preserve">1400000US44007013400</t>
  </si>
  <si>
    <t xml:space="preserve">Census Tract 134, Providence County, Rhode Island</t>
  </si>
  <si>
    <t xml:space="preserve">1400000US44007013500</t>
  </si>
  <si>
    <t xml:space="preserve">Census Tract 135, Providence County, Rhode Island</t>
  </si>
  <si>
    <t xml:space="preserve">1400000US44007013600</t>
  </si>
  <si>
    <t xml:space="preserve">Census Tract 136, Providence County, Rhode Island</t>
  </si>
  <si>
    <t xml:space="preserve">1400000US44007013701</t>
  </si>
  <si>
    <t xml:space="preserve">Census Tract 137.01, Providence County, Rhode Island</t>
  </si>
  <si>
    <t xml:space="preserve">1400000US44007013702</t>
  </si>
  <si>
    <t xml:space="preserve">Census Tract 137.02, Providence County, Rhode Island</t>
  </si>
  <si>
    <t xml:space="preserve">1400000US44007013800</t>
  </si>
  <si>
    <t xml:space="preserve">Census Tract 138, Providence County, Rhode Island</t>
  </si>
  <si>
    <t xml:space="preserve">1400000US44007013900</t>
  </si>
  <si>
    <t xml:space="preserve">Census Tract 139, Providence County, Rhode Island</t>
  </si>
  <si>
    <t xml:space="preserve">1400000US44007014000</t>
  </si>
  <si>
    <t xml:space="preserve">Census Tract 140, Providence County, Rhode Island</t>
  </si>
  <si>
    <t xml:space="preserve">1400000US44007014100</t>
  </si>
  <si>
    <t xml:space="preserve">Census Tract 141, Providence County, Rhode Island</t>
  </si>
  <si>
    <t xml:space="preserve">1400000US44007014200</t>
  </si>
  <si>
    <t xml:space="preserve">Census Tract 142, Providence County, Rhode Island</t>
  </si>
  <si>
    <t xml:space="preserve">1400000US44007014300</t>
  </si>
  <si>
    <t xml:space="preserve">Census Tract 143, Providence County, Rhode Island</t>
  </si>
  <si>
    <t xml:space="preserve">1400000US44007014400</t>
  </si>
  <si>
    <t xml:space="preserve">Census Tract 144, Providence County, Rhode Island</t>
  </si>
  <si>
    <t xml:space="preserve">1400000US44007014501</t>
  </si>
  <si>
    <t xml:space="preserve">Census Tract 145.01, Providence County, Rhode Island</t>
  </si>
  <si>
    <t xml:space="preserve">1400000US44007014502</t>
  </si>
  <si>
    <t xml:space="preserve">Census Tract 145.02, Providence County, Rhode Island</t>
  </si>
  <si>
    <t xml:space="preserve">1400000US44007014600</t>
  </si>
  <si>
    <t xml:space="preserve">Census Tract 146, Providence County, Rhode Island</t>
  </si>
  <si>
    <t xml:space="preserve">1400000US44007014700</t>
  </si>
  <si>
    <t xml:space="preserve">Census Tract 147, Providence County, Rhode Island</t>
  </si>
  <si>
    <t xml:space="preserve">1400000US44007014800</t>
  </si>
  <si>
    <t xml:space="preserve">Census Tract 148, Providence County, Rhode Island</t>
  </si>
  <si>
    <t xml:space="preserve">1400000US44007015000</t>
  </si>
  <si>
    <t xml:space="preserve">Census Tract 150, Providence County, Rhode Island</t>
  </si>
  <si>
    <t xml:space="preserve">1400000US44007015100</t>
  </si>
  <si>
    <t xml:space="preserve">Census Tract 151, Providence County, Rhode Island</t>
  </si>
  <si>
    <t xml:space="preserve">1400000US44007015200</t>
  </si>
  <si>
    <t xml:space="preserve">Census Tract 152, Providence County, Rhode Island</t>
  </si>
  <si>
    <t xml:space="preserve">1400000US44007015300</t>
  </si>
  <si>
    <t xml:space="preserve">Census Tract 153, Providence County, Rhode Island</t>
  </si>
  <si>
    <t xml:space="preserve">1400000US44007015400</t>
  </si>
  <si>
    <t xml:space="preserve">Census Tract 154, Providence County, Rhode Island</t>
  </si>
  <si>
    <t xml:space="preserve">1400000US44007015500</t>
  </si>
  <si>
    <t xml:space="preserve">Census Tract 155, Providence County, Rhode Island</t>
  </si>
  <si>
    <t xml:space="preserve">1400000US44007015600</t>
  </si>
  <si>
    <t xml:space="preserve">Census Tract 156, Providence County, Rhode Island</t>
  </si>
  <si>
    <t xml:space="preserve">1400000US44007015700</t>
  </si>
  <si>
    <t xml:space="preserve">Census Tract 157, Providence County, Rhode Island</t>
  </si>
  <si>
    <t xml:space="preserve">1400000US44007015800</t>
  </si>
  <si>
    <t xml:space="preserve">Census Tract 158, Providence County, Rhode Island</t>
  </si>
  <si>
    <t xml:space="preserve">1400000US44007015900</t>
  </si>
  <si>
    <t xml:space="preserve">Census Tract 159, Providence County, Rhode Island</t>
  </si>
  <si>
    <t xml:space="preserve">1400000US44007016000</t>
  </si>
  <si>
    <t xml:space="preserve">Census Tract 160, Providence County, Rhode Island</t>
  </si>
  <si>
    <t xml:space="preserve">1400000US44007016100</t>
  </si>
  <si>
    <t xml:space="preserve">Census Tract 161, Providence County, Rhode Island</t>
  </si>
  <si>
    <t xml:space="preserve">1400000US44007016300</t>
  </si>
  <si>
    <t xml:space="preserve">Census Tract 163, Providence County, Rhode Island</t>
  </si>
  <si>
    <t xml:space="preserve">1400000US44007016400</t>
  </si>
  <si>
    <t xml:space="preserve">Census Tract 164, Providence County, Rhode Island</t>
  </si>
  <si>
    <t xml:space="preserve">1400000US44007016500</t>
  </si>
  <si>
    <t xml:space="preserve">Census Tract 165, Providence County, Rhode Island</t>
  </si>
  <si>
    <t xml:space="preserve">1400000US44007016600</t>
  </si>
  <si>
    <t xml:space="preserve">Census Tract 166, Providence County, Rhode Island</t>
  </si>
  <si>
    <t xml:space="preserve">1400000US44007016700</t>
  </si>
  <si>
    <t xml:space="preserve">Census Tract 167, Providence County, Rhode Island</t>
  </si>
  <si>
    <t xml:space="preserve">1400000US44007016800</t>
  </si>
  <si>
    <t xml:space="preserve">Census Tract 168, Providence County, Rhode Island</t>
  </si>
  <si>
    <t xml:space="preserve">1400000US44007016900</t>
  </si>
  <si>
    <t xml:space="preserve">Census Tract 169, Providence County, Rhode Island</t>
  </si>
  <si>
    <t xml:space="preserve">1400000US44007017000</t>
  </si>
  <si>
    <t xml:space="preserve">Census Tract 170, Providence County, Rhode Island</t>
  </si>
  <si>
    <t xml:space="preserve">1400000US44007017100</t>
  </si>
  <si>
    <t xml:space="preserve">Census Tract 171, Providence County, Rhode Island</t>
  </si>
  <si>
    <t xml:space="preserve">1400000US44007017300</t>
  </si>
  <si>
    <t xml:space="preserve">Census Tract 173, Providence County, Rhode Island</t>
  </si>
  <si>
    <t xml:space="preserve">1400000US44007017400</t>
  </si>
  <si>
    <t xml:space="preserve">Census Tract 174, Providence County, Rhode Island</t>
  </si>
  <si>
    <t xml:space="preserve">1400000US44007017500</t>
  </si>
  <si>
    <t xml:space="preserve">Census Tract 175, Providence County, Rhode Island</t>
  </si>
  <si>
    <t xml:space="preserve">1400000US44007017600</t>
  </si>
  <si>
    <t xml:space="preserve">Census Tract 176, Providence County, Rhode Island</t>
  </si>
  <si>
    <t xml:space="preserve">1400000US44007017700</t>
  </si>
  <si>
    <t xml:space="preserve">Census Tract 177, Providence County, Rhode Island</t>
  </si>
  <si>
    <t xml:space="preserve">1400000US44007017800</t>
  </si>
  <si>
    <t xml:space="preserve">Census Tract 178, Providence County, Rhode Island</t>
  </si>
  <si>
    <t xml:space="preserve">1400000US44007017900</t>
  </si>
  <si>
    <t xml:space="preserve">Census Tract 179, Providence County, Rhode Island</t>
  </si>
  <si>
    <t xml:space="preserve">1400000US44007018000</t>
  </si>
  <si>
    <t xml:space="preserve">Census Tract 180, Providence County, Rhode Island</t>
  </si>
  <si>
    <t xml:space="preserve">1400000US44007018100</t>
  </si>
  <si>
    <t xml:space="preserve">Census Tract 181, Providence County, Rhode Island</t>
  </si>
  <si>
    <t xml:space="preserve">1400000US44007018200</t>
  </si>
  <si>
    <t xml:space="preserve">Census Tract 182, Providence County, Rhode Island</t>
  </si>
  <si>
    <t xml:space="preserve">1400000US44007018300</t>
  </si>
  <si>
    <t xml:space="preserve">Census Tract 183, Providence County, Rhode Island</t>
  </si>
  <si>
    <t xml:space="preserve">1400000US44007018400</t>
  </si>
  <si>
    <t xml:space="preserve">Census Tract 184, Providence County, Rhode Island</t>
  </si>
  <si>
    <t xml:space="preserve">1400000US44007018500</t>
  </si>
  <si>
    <t xml:space="preserve">Census Tract 185, Providence County, Rhode Island</t>
  </si>
  <si>
    <t xml:space="preserve">low</t>
  </si>
  <si>
    <t xml:space="preserve">medium</t>
  </si>
  <si>
    <t xml:space="preserve">high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</si>
</sst>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2" min="2" style="0" width="38.25"/>
  </cols>
  <sheetData>
    <row r="1" customFormat="false" ht="12.8" hidden="false" customHeight="false" outlineLevel="0" collapsed="false">
      <c r="A1" s="0" t="s">
        <v>0</v>
      </c>
      <c r="B1" s="0" t="s">
        <v>1</v>
      </c>
    </row>
    <row r="2" customFormat="false" ht="12.8" hidden="false" customHeight="false" outlineLevel="0" collapsed="false">
      <c r="A2" s="0" t="s">
        <v>2</v>
      </c>
      <c r="B2" s="0" t="s">
        <v>3</v>
      </c>
    </row>
    <row r="3" customFormat="false" ht="12.8" hidden="false" customHeight="false" outlineLevel="0" collapsed="false">
      <c r="A3" s="0" t="s">
        <v>4</v>
      </c>
      <c r="B3" s="1" t="n">
        <v>45260</v>
      </c>
    </row>
    <row r="4" customFormat="false" ht="12.8" hidden="false" customHeight="false" outlineLevel="0" collapsed="false">
      <c r="A4" s="0" t="s">
        <v>5</v>
      </c>
      <c r="B4" s="0" t="s">
        <v>6</v>
      </c>
    </row>
    <row r="5" customFormat="false" ht="12.8" hidden="false" customHeight="false" outlineLevel="0" collapsed="false">
      <c r="A5" s="0" t="s">
        <v>7</v>
      </c>
      <c r="B5" s="0" t="s">
        <v>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4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703125" defaultRowHeight="12.8" zeroHeight="false" outlineLevelRow="0" outlineLevelCol="0"/>
  <cols>
    <col collapsed="false" customWidth="true" hidden="false" outlineLevel="0" max="1" min="1" style="0" width="21.58"/>
    <col collapsed="false" customWidth="true" hidden="false" outlineLevel="0" max="2" min="2" style="0" width="46.03"/>
    <col collapsed="false" customWidth="true" hidden="false" outlineLevel="0" max="3" min="3" style="0" width="10.46"/>
    <col collapsed="false" customWidth="true" hidden="false" outlineLevel="0" max="4" min="4" style="0" width="11.04"/>
    <col collapsed="false" customWidth="true" hidden="false" outlineLevel="0" max="5" min="5" style="0" width="9.47"/>
    <col collapsed="false" customWidth="true" hidden="false" outlineLevel="0" max="6" min="6" style="0" width="10.05"/>
    <col collapsed="false" customWidth="true" hidden="false" outlineLevel="0" max="7" min="7" style="0" width="9.35"/>
    <col collapsed="false" customWidth="true" hidden="false" outlineLevel="0" max="8" min="8" style="0" width="9.91"/>
  </cols>
  <sheetData>
    <row r="1" customFormat="false" ht="12.8" hidden="false" customHeight="false" outlineLevel="0" collapsed="false">
      <c r="A1" s="0" t="s">
        <v>9</v>
      </c>
      <c r="B1" s="0" t="s">
        <v>10</v>
      </c>
      <c r="C1" s="0" t="s">
        <v>11</v>
      </c>
      <c r="D1" s="0" t="s">
        <v>12</v>
      </c>
      <c r="E1" s="0" t="s">
        <v>13</v>
      </c>
      <c r="F1" s="0" t="s">
        <v>14</v>
      </c>
      <c r="G1" s="0" t="s">
        <v>15</v>
      </c>
      <c r="H1" s="0" t="s">
        <v>16</v>
      </c>
      <c r="I1" s="0" t="s">
        <v>17</v>
      </c>
      <c r="J1" s="0" t="s">
        <v>18</v>
      </c>
      <c r="K1" s="0" t="s">
        <v>19</v>
      </c>
      <c r="L1" s="0" t="s">
        <v>20</v>
      </c>
      <c r="M1" s="0" t="s">
        <v>21</v>
      </c>
      <c r="N1" s="0" t="s">
        <v>22</v>
      </c>
    </row>
    <row r="2" customFormat="false" ht="12.8" hidden="false" customHeight="false" outlineLevel="0" collapsed="false">
      <c r="A2" s="0" t="s">
        <v>23</v>
      </c>
      <c r="B2" s="0" t="s">
        <v>24</v>
      </c>
      <c r="C2" s="0" t="n">
        <v>958</v>
      </c>
      <c r="D2" s="0" t="n">
        <v>125</v>
      </c>
      <c r="E2" s="0" t="n">
        <v>1113</v>
      </c>
      <c r="F2" s="0" t="n">
        <v>73</v>
      </c>
      <c r="G2" s="0" t="n">
        <f aca="false">E2-C2</f>
        <v>155</v>
      </c>
      <c r="H2" s="0" t="n">
        <f aca="false">ROUND(SQRT((D2^2)+(F2^2)),0)</f>
        <v>145</v>
      </c>
      <c r="I2" s="0" t="n">
        <f aca="false">ROUND(G2/C2,3)*100</f>
        <v>16.2</v>
      </c>
      <c r="J2" s="0" t="n">
        <f aca="false">ROUND(((SQRT(F2^2+((E2/C2)^2*D2^2)))/C2)*100,1)</f>
        <v>17</v>
      </c>
      <c r="K2" s="0" t="n">
        <f aca="false">ROUND(ABS((H2/1.645)/G2)*100,0)</f>
        <v>57</v>
      </c>
      <c r="L2" s="0" t="str">
        <f aca="false">IF(K2&lt;=12,"high",IF(K2&gt;=35,"low","medium"))</f>
        <v>low</v>
      </c>
      <c r="M2" s="0" t="n">
        <f aca="false">ROUND(ABS((E2-C2)/(SQRT((F2/1.645)^2+(D2/1.645)^2))),3)</f>
        <v>1.761</v>
      </c>
      <c r="N2" s="0" t="n">
        <f aca="false">IF(M2&gt;1.645,1,0)</f>
        <v>1</v>
      </c>
    </row>
    <row r="3" customFormat="false" ht="12.8" hidden="false" customHeight="false" outlineLevel="0" collapsed="false">
      <c r="A3" s="0" t="s">
        <v>25</v>
      </c>
      <c r="B3" s="0" t="s">
        <v>26</v>
      </c>
      <c r="C3" s="0" t="n">
        <v>807</v>
      </c>
      <c r="D3" s="0" t="n">
        <v>116</v>
      </c>
      <c r="E3" s="0" t="n">
        <v>1057</v>
      </c>
      <c r="F3" s="0" t="n">
        <v>89</v>
      </c>
      <c r="G3" s="0" t="n">
        <f aca="false">E3-C3</f>
        <v>250</v>
      </c>
      <c r="H3" s="0" t="n">
        <f aca="false">ROUND(SQRT((D3^2)+(F3^2)),0)</f>
        <v>146</v>
      </c>
      <c r="I3" s="0" t="n">
        <f aca="false">ROUND(G3/C3,3)*100</f>
        <v>31</v>
      </c>
      <c r="J3" s="0" t="n">
        <f aca="false">ROUND(((SQRT(F3^2+((E3/C3)^2*D3^2)))/C3)*100,1)</f>
        <v>21.8</v>
      </c>
      <c r="K3" s="0" t="n">
        <f aca="false">ROUND(ABS((H3/1.645)/G3)*100,0)</f>
        <v>36</v>
      </c>
      <c r="L3" s="0" t="str">
        <f aca="false">IF(K3&lt;=12,"high",IF(K3&gt;=35,"low","medium"))</f>
        <v>low</v>
      </c>
      <c r="M3" s="0" t="n">
        <f aca="false">ROUND(ABS((E3-C3)/(SQRT((F3/1.645)^2+(D3/1.645)^2))),3)</f>
        <v>2.813</v>
      </c>
      <c r="N3" s="0" t="n">
        <f aca="false">IF(M3&gt;1.645,1,0)</f>
        <v>1</v>
      </c>
    </row>
    <row r="4" customFormat="false" ht="12.8" hidden="false" customHeight="false" outlineLevel="0" collapsed="false">
      <c r="A4" s="0" t="s">
        <v>27</v>
      </c>
      <c r="B4" s="0" t="s">
        <v>28</v>
      </c>
      <c r="C4" s="0" t="n">
        <v>855</v>
      </c>
      <c r="D4" s="0" t="n">
        <v>105</v>
      </c>
      <c r="E4" s="0" t="n">
        <v>1012</v>
      </c>
      <c r="F4" s="0" t="n">
        <v>103</v>
      </c>
      <c r="G4" s="0" t="n">
        <f aca="false">E4-C4</f>
        <v>157</v>
      </c>
      <c r="H4" s="0" t="n">
        <f aca="false">ROUND(SQRT((D4^2)+(F4^2)),0)</f>
        <v>147</v>
      </c>
      <c r="I4" s="0" t="n">
        <f aca="false">ROUND(G4/C4,3)*100</f>
        <v>18.4</v>
      </c>
      <c r="J4" s="0" t="n">
        <f aca="false">ROUND(((SQRT(F4^2+((E4/C4)^2*D4^2)))/C4)*100,1)</f>
        <v>18.9</v>
      </c>
      <c r="K4" s="0" t="n">
        <f aca="false">ROUND(ABS((H4/1.645)/G4)*100,0)</f>
        <v>57</v>
      </c>
      <c r="L4" s="0" t="str">
        <f aca="false">IF(K4&lt;=12,"high",IF(K4&gt;=35,"low","medium"))</f>
        <v>low</v>
      </c>
      <c r="M4" s="0" t="n">
        <f aca="false">ROUND(ABS((E4-C4)/(SQRT((F4/1.645)^2+(D4/1.645)^2))),3)</f>
        <v>1.756</v>
      </c>
      <c r="N4" s="0" t="n">
        <f aca="false">IF(M4&gt;1.645,1,0)</f>
        <v>1</v>
      </c>
    </row>
    <row r="5" customFormat="false" ht="12.8" hidden="false" customHeight="false" outlineLevel="0" collapsed="false">
      <c r="A5" s="0" t="s">
        <v>29</v>
      </c>
      <c r="B5" s="0" t="s">
        <v>30</v>
      </c>
      <c r="C5" s="0" t="n">
        <v>839</v>
      </c>
      <c r="D5" s="0" t="n">
        <v>85</v>
      </c>
      <c r="E5" s="0" t="n">
        <v>847</v>
      </c>
      <c r="F5" s="0" t="n">
        <v>184</v>
      </c>
      <c r="G5" s="0" t="n">
        <f aca="false">E5-C5</f>
        <v>8</v>
      </c>
      <c r="H5" s="0" t="n">
        <f aca="false">ROUND(SQRT((D5^2)+(F5^2)),0)</f>
        <v>203</v>
      </c>
      <c r="I5" s="0" t="n">
        <f aca="false">ROUND(G5/C5,3)*100</f>
        <v>1</v>
      </c>
      <c r="J5" s="0" t="n">
        <f aca="false">ROUND(((SQRT(F5^2+((E5/C5)^2*D5^2)))/C5)*100,1)</f>
        <v>24.2</v>
      </c>
      <c r="K5" s="0" t="n">
        <f aca="false">ROUND(ABS((H5/1.645)/G5)*100,0)</f>
        <v>1543</v>
      </c>
      <c r="L5" s="0" t="str">
        <f aca="false">IF(K5&lt;=12,"high",IF(K5&gt;=35,"low","medium"))</f>
        <v>low</v>
      </c>
      <c r="M5" s="0" t="n">
        <f aca="false">ROUND(ABS((E5-C5)/(SQRT((F5/1.645)^2+(D5/1.645)^2))),3)</f>
        <v>0.065</v>
      </c>
      <c r="N5" s="0" t="n">
        <f aca="false">IF(M5&gt;1.645,1,0)</f>
        <v>0</v>
      </c>
    </row>
    <row r="6" customFormat="false" ht="12.8" hidden="false" customHeight="false" outlineLevel="0" collapsed="false">
      <c r="A6" s="0" t="s">
        <v>31</v>
      </c>
      <c r="B6" s="0" t="s">
        <v>32</v>
      </c>
      <c r="C6" s="0" t="n">
        <v>863</v>
      </c>
      <c r="D6" s="0" t="n">
        <v>122</v>
      </c>
      <c r="E6" s="0" t="n">
        <v>1003</v>
      </c>
      <c r="F6" s="0" t="n">
        <v>126</v>
      </c>
      <c r="G6" s="0" t="n">
        <f aca="false">E6-C6</f>
        <v>140</v>
      </c>
      <c r="H6" s="0" t="n">
        <f aca="false">ROUND(SQRT((D6^2)+(F6^2)),0)</f>
        <v>175</v>
      </c>
      <c r="I6" s="0" t="n">
        <f aca="false">ROUND(G6/C6,3)*100</f>
        <v>16.2</v>
      </c>
      <c r="J6" s="0" t="n">
        <f aca="false">ROUND(((SQRT(F6^2+((E6/C6)^2*D6^2)))/C6)*100,1)</f>
        <v>22</v>
      </c>
      <c r="K6" s="0" t="n">
        <f aca="false">ROUND(ABS((H6/1.645)/G6)*100,0)</f>
        <v>76</v>
      </c>
      <c r="L6" s="0" t="str">
        <f aca="false">IF(K6&lt;=12,"high",IF(K6&gt;=35,"low","medium"))</f>
        <v>low</v>
      </c>
      <c r="M6" s="0" t="n">
        <f aca="false">ROUND(ABS((E6-C6)/(SQRT((F6/1.645)^2+(D6/1.645)^2))),3)</f>
        <v>1.313</v>
      </c>
      <c r="N6" s="0" t="n">
        <f aca="false">IF(M6&gt;1.645,1,0)</f>
        <v>0</v>
      </c>
    </row>
    <row r="7" customFormat="false" ht="12.8" hidden="false" customHeight="false" outlineLevel="0" collapsed="false">
      <c r="A7" s="0" t="s">
        <v>33</v>
      </c>
      <c r="B7" s="0" t="s">
        <v>34</v>
      </c>
      <c r="C7" s="0" t="n">
        <v>525</v>
      </c>
      <c r="D7" s="0" t="n">
        <v>486</v>
      </c>
      <c r="E7" s="0" t="n">
        <v>751</v>
      </c>
      <c r="F7" s="0" t="n">
        <v>95</v>
      </c>
      <c r="G7" s="0" t="n">
        <f aca="false">E7-C7</f>
        <v>226</v>
      </c>
      <c r="H7" s="0" t="n">
        <f aca="false">ROUND(SQRT((D7^2)+(F7^2)),0)</f>
        <v>495</v>
      </c>
      <c r="I7" s="0" t="n">
        <f aca="false">ROUND(G7/C7,3)*100</f>
        <v>43</v>
      </c>
      <c r="J7" s="0" t="n">
        <f aca="false">ROUND(((SQRT(F7^2+((E7/C7)^2*D7^2)))/C7)*100,1)</f>
        <v>133.7</v>
      </c>
      <c r="K7" s="0" t="n">
        <f aca="false">ROUND(ABS((H7/1.645)/G7)*100,0)</f>
        <v>133</v>
      </c>
      <c r="L7" s="0" t="str">
        <f aca="false">IF(K7&lt;=12,"high",IF(K7&gt;=35,"low","medium"))</f>
        <v>low</v>
      </c>
      <c r="M7" s="0" t="n">
        <f aca="false">ROUND(ABS((E7-C7)/(SQRT((F7/1.645)^2+(D7/1.645)^2))),3)</f>
        <v>0.751</v>
      </c>
      <c r="N7" s="0" t="n">
        <f aca="false">IF(M7&gt;1.645,1,0)</f>
        <v>0</v>
      </c>
    </row>
    <row r="8" customFormat="false" ht="12.8" hidden="false" customHeight="false" outlineLevel="0" collapsed="false">
      <c r="A8" s="0" t="s">
        <v>35</v>
      </c>
      <c r="B8" s="0" t="s">
        <v>36</v>
      </c>
      <c r="C8" s="0" t="n">
        <v>1010</v>
      </c>
      <c r="D8" s="0" t="n">
        <v>121</v>
      </c>
      <c r="E8" s="0" t="n">
        <v>816</v>
      </c>
      <c r="F8" s="0" t="n">
        <v>405</v>
      </c>
      <c r="G8" s="0" t="n">
        <f aca="false">E8-C8</f>
        <v>-194</v>
      </c>
      <c r="H8" s="0" t="n">
        <f aca="false">ROUND(SQRT((D8^2)+(F8^2)),0)</f>
        <v>423</v>
      </c>
      <c r="I8" s="0" t="n">
        <f aca="false">ROUND(G8/C8,3)*100</f>
        <v>-19.2</v>
      </c>
      <c r="J8" s="0" t="n">
        <f aca="false">ROUND(((SQRT(F8^2+((E8/C8)^2*D8^2)))/C8)*100,1)</f>
        <v>41.3</v>
      </c>
      <c r="K8" s="0" t="n">
        <f aca="false">ROUND(ABS((H8/1.645)/G8)*100,0)</f>
        <v>133</v>
      </c>
      <c r="L8" s="0" t="str">
        <f aca="false">IF(K8&lt;=12,"high",IF(K8&gt;=35,"low","medium"))</f>
        <v>low</v>
      </c>
      <c r="M8" s="0" t="n">
        <f aca="false">ROUND(ABS((E8-C8)/(SQRT((F8/1.645)^2+(D8/1.645)^2))),3)</f>
        <v>0.755</v>
      </c>
      <c r="N8" s="0" t="n">
        <f aca="false">IF(M8&gt;1.645,1,0)</f>
        <v>0</v>
      </c>
    </row>
    <row r="9" customFormat="false" ht="12.8" hidden="false" customHeight="false" outlineLevel="0" collapsed="false">
      <c r="A9" s="0" t="s">
        <v>37</v>
      </c>
      <c r="B9" s="0" t="s">
        <v>38</v>
      </c>
      <c r="C9" s="0" t="n">
        <v>520</v>
      </c>
      <c r="D9" s="0" t="n">
        <v>95</v>
      </c>
      <c r="E9" s="0" t="n">
        <v>610</v>
      </c>
      <c r="F9" s="0" t="n">
        <v>59</v>
      </c>
      <c r="G9" s="0" t="n">
        <f aca="false">E9-C9</f>
        <v>90</v>
      </c>
      <c r="H9" s="0" t="n">
        <f aca="false">ROUND(SQRT((D9^2)+(F9^2)),0)</f>
        <v>112</v>
      </c>
      <c r="I9" s="0" t="n">
        <f aca="false">ROUND(G9/C9,3)*100</f>
        <v>17.3</v>
      </c>
      <c r="J9" s="0" t="n">
        <f aca="false">ROUND(((SQRT(F9^2+((E9/C9)^2*D9^2)))/C9)*100,1)</f>
        <v>24.2</v>
      </c>
      <c r="K9" s="0" t="n">
        <f aca="false">ROUND(ABS((H9/1.645)/G9)*100,0)</f>
        <v>76</v>
      </c>
      <c r="L9" s="0" t="str">
        <f aca="false">IF(K9&lt;=12,"high",IF(K9&gt;=35,"low","medium"))</f>
        <v>low</v>
      </c>
      <c r="M9" s="0" t="n">
        <f aca="false">ROUND(ABS((E9-C9)/(SQRT((F9/1.645)^2+(D9/1.645)^2))),3)</f>
        <v>1.324</v>
      </c>
      <c r="N9" s="0" t="n">
        <f aca="false">IF(M9&gt;1.645,1,0)</f>
        <v>0</v>
      </c>
    </row>
    <row r="10" customFormat="false" ht="12.8" hidden="false" customHeight="false" outlineLevel="0" collapsed="false">
      <c r="A10" s="0" t="s">
        <v>39</v>
      </c>
      <c r="B10" s="0" t="s">
        <v>40</v>
      </c>
      <c r="C10" s="0" t="n">
        <v>1024</v>
      </c>
      <c r="D10" s="0" t="n">
        <v>409</v>
      </c>
      <c r="E10" s="0" t="n">
        <v>1131</v>
      </c>
      <c r="F10" s="0" t="n">
        <v>412</v>
      </c>
      <c r="G10" s="0" t="n">
        <f aca="false">E10-C10</f>
        <v>107</v>
      </c>
      <c r="H10" s="0" t="n">
        <f aca="false">ROUND(SQRT((D10^2)+(F10^2)),0)</f>
        <v>581</v>
      </c>
      <c r="I10" s="0" t="n">
        <f aca="false">ROUND(G10/C10,3)*100</f>
        <v>10.4</v>
      </c>
      <c r="J10" s="0" t="n">
        <f aca="false">ROUND(((SQRT(F10^2+((E10/C10)^2*D10^2)))/C10)*100,1)</f>
        <v>59.7</v>
      </c>
      <c r="K10" s="0" t="n">
        <f aca="false">ROUND(ABS((H10/1.645)/G10)*100,0)</f>
        <v>330</v>
      </c>
      <c r="L10" s="0" t="str">
        <f aca="false">IF(K10&lt;=12,"high",IF(K10&gt;=35,"low","medium"))</f>
        <v>low</v>
      </c>
      <c r="M10" s="0" t="n">
        <f aca="false">ROUND(ABS((E10-C10)/(SQRT((F10/1.645)^2+(D10/1.645)^2))),3)</f>
        <v>0.303</v>
      </c>
      <c r="N10" s="0" t="n">
        <f aca="false">IF(M10&gt;1.645,1,0)</f>
        <v>0</v>
      </c>
    </row>
    <row r="11" customFormat="false" ht="12.8" hidden="false" customHeight="false" outlineLevel="0" collapsed="false">
      <c r="A11" s="0" t="s">
        <v>41</v>
      </c>
      <c r="B11" s="0" t="s">
        <v>42</v>
      </c>
      <c r="C11" s="0" t="n">
        <v>875</v>
      </c>
      <c r="D11" s="0" t="n">
        <v>56</v>
      </c>
      <c r="E11" s="0" t="n">
        <v>1083</v>
      </c>
      <c r="F11" s="0" t="n">
        <v>62</v>
      </c>
      <c r="G11" s="0" t="n">
        <f aca="false">E11-C11</f>
        <v>208</v>
      </c>
      <c r="H11" s="0" t="n">
        <f aca="false">ROUND(SQRT((D11^2)+(F11^2)),0)</f>
        <v>84</v>
      </c>
      <c r="I11" s="0" t="n">
        <f aca="false">ROUND(G11/C11,3)*100</f>
        <v>23.8</v>
      </c>
      <c r="J11" s="0" t="n">
        <f aca="false">ROUND(((SQRT(F11^2+((E11/C11)^2*D11^2)))/C11)*100,1)</f>
        <v>10.6</v>
      </c>
      <c r="K11" s="0" t="n">
        <f aca="false">ROUND(ABS((H11/1.645)/G11)*100,0)</f>
        <v>25</v>
      </c>
      <c r="L11" s="0" t="str">
        <f aca="false">IF(K11&lt;=12,"high",IF(K11&gt;=35,"low","medium"))</f>
        <v>medium</v>
      </c>
      <c r="M11" s="0" t="n">
        <f aca="false">ROUND(ABS((E11-C11)/(SQRT((F11/1.645)^2+(D11/1.645)^2))),3)</f>
        <v>4.095</v>
      </c>
      <c r="N11" s="0" t="n">
        <f aca="false">IF(M11&gt;1.645,1,0)</f>
        <v>1</v>
      </c>
    </row>
    <row r="12" customFormat="false" ht="12.8" hidden="false" customHeight="false" outlineLevel="0" collapsed="false">
      <c r="A12" s="0" t="s">
        <v>43</v>
      </c>
      <c r="B12" s="0" t="s">
        <v>44</v>
      </c>
      <c r="C12" s="0" t="n">
        <v>834</v>
      </c>
      <c r="D12" s="0" t="n">
        <v>59</v>
      </c>
      <c r="E12" s="0" t="n">
        <v>853</v>
      </c>
      <c r="F12" s="0" t="n">
        <v>298</v>
      </c>
      <c r="G12" s="0" t="n">
        <f aca="false">E12-C12</f>
        <v>19</v>
      </c>
      <c r="H12" s="0" t="n">
        <f aca="false">ROUND(SQRT((D12^2)+(F12^2)),0)</f>
        <v>304</v>
      </c>
      <c r="I12" s="0" t="n">
        <f aca="false">ROUND(G12/C12,3)*100</f>
        <v>2.3</v>
      </c>
      <c r="J12" s="0" t="n">
        <f aca="false">ROUND(((SQRT(F12^2+((E12/C12)^2*D12^2)))/C12)*100,1)</f>
        <v>36.5</v>
      </c>
      <c r="K12" s="0" t="n">
        <f aca="false">ROUND(ABS((H12/1.645)/G12)*100,0)</f>
        <v>973</v>
      </c>
      <c r="L12" s="0" t="str">
        <f aca="false">IF(K12&lt;=12,"high",IF(K12&gt;=35,"low","medium"))</f>
        <v>low</v>
      </c>
      <c r="M12" s="0" t="n">
        <f aca="false">ROUND(ABS((E12-C12)/(SQRT((F12/1.645)^2+(D12/1.645)^2))),3)</f>
        <v>0.103</v>
      </c>
      <c r="N12" s="0" t="n">
        <f aca="false">IF(M12&gt;1.645,1,0)</f>
        <v>0</v>
      </c>
    </row>
    <row r="13" customFormat="false" ht="12.8" hidden="false" customHeight="false" outlineLevel="0" collapsed="false">
      <c r="A13" s="0" t="s">
        <v>45</v>
      </c>
      <c r="B13" s="0" t="s">
        <v>46</v>
      </c>
      <c r="C13" s="0" t="n">
        <v>1012</v>
      </c>
      <c r="D13" s="0" t="n">
        <v>71</v>
      </c>
      <c r="E13" s="0" t="n">
        <v>1181</v>
      </c>
      <c r="F13" s="0" t="n">
        <v>123</v>
      </c>
      <c r="G13" s="0" t="n">
        <f aca="false">E13-C13</f>
        <v>169</v>
      </c>
      <c r="H13" s="0" t="n">
        <f aca="false">ROUND(SQRT((D13^2)+(F13^2)),0)</f>
        <v>142</v>
      </c>
      <c r="I13" s="0" t="n">
        <f aca="false">ROUND(G13/C13,3)*100</f>
        <v>16.7</v>
      </c>
      <c r="J13" s="0" t="n">
        <f aca="false">ROUND(((SQRT(F13^2+((E13/C13)^2*D13^2)))/C13)*100,1)</f>
        <v>14.7</v>
      </c>
      <c r="K13" s="0" t="n">
        <f aca="false">ROUND(ABS((H13/1.645)/G13)*100,0)</f>
        <v>51</v>
      </c>
      <c r="L13" s="0" t="str">
        <f aca="false">IF(K13&lt;=12,"high",IF(K13&gt;=35,"low","medium"))</f>
        <v>low</v>
      </c>
      <c r="M13" s="0" t="n">
        <f aca="false">ROUND(ABS((E13-C13)/(SQRT((F13/1.645)^2+(D13/1.645)^2))),3)</f>
        <v>1.957</v>
      </c>
      <c r="N13" s="0" t="n">
        <f aca="false">IF(M13&gt;1.645,1,0)</f>
        <v>1</v>
      </c>
    </row>
    <row r="14" customFormat="false" ht="12.8" hidden="false" customHeight="false" outlineLevel="0" collapsed="false">
      <c r="A14" s="0" t="s">
        <v>47</v>
      </c>
      <c r="B14" s="0" t="s">
        <v>48</v>
      </c>
      <c r="C14" s="0" t="n">
        <v>562</v>
      </c>
      <c r="D14" s="0" t="n">
        <v>97</v>
      </c>
      <c r="E14" s="0" t="n">
        <v>839</v>
      </c>
      <c r="F14" s="0" t="n">
        <v>105</v>
      </c>
      <c r="G14" s="0" t="n">
        <f aca="false">E14-C14</f>
        <v>277</v>
      </c>
      <c r="H14" s="0" t="n">
        <f aca="false">ROUND(SQRT((D14^2)+(F14^2)),0)</f>
        <v>143</v>
      </c>
      <c r="I14" s="0" t="n">
        <f aca="false">ROUND(G14/C14,3)*100</f>
        <v>49.3</v>
      </c>
      <c r="J14" s="0" t="n">
        <f aca="false">ROUND(((SQRT(F14^2+((E14/C14)^2*D14^2)))/C14)*100,1)</f>
        <v>31.8</v>
      </c>
      <c r="K14" s="0" t="n">
        <f aca="false">ROUND(ABS((H14/1.645)/G14)*100,0)</f>
        <v>31</v>
      </c>
      <c r="L14" s="0" t="str">
        <f aca="false">IF(K14&lt;=12,"high",IF(K14&gt;=35,"low","medium"))</f>
        <v>medium</v>
      </c>
      <c r="M14" s="0" t="n">
        <f aca="false">ROUND(ABS((E14-C14)/(SQRT((F14/1.645)^2+(D14/1.645)^2))),3)</f>
        <v>3.188</v>
      </c>
      <c r="N14" s="0" t="n">
        <f aca="false">IF(M14&gt;1.645,1,0)</f>
        <v>1</v>
      </c>
    </row>
    <row r="15" customFormat="false" ht="12.8" hidden="false" customHeight="false" outlineLevel="0" collapsed="false">
      <c r="A15" s="0" t="s">
        <v>49</v>
      </c>
      <c r="B15" s="0" t="s">
        <v>50</v>
      </c>
      <c r="C15" s="0" t="n">
        <v>918</v>
      </c>
      <c r="D15" s="0" t="n">
        <v>57</v>
      </c>
      <c r="E15" s="0" t="n">
        <v>998</v>
      </c>
      <c r="F15" s="0" t="n">
        <v>69</v>
      </c>
      <c r="G15" s="0" t="n">
        <f aca="false">E15-C15</f>
        <v>80</v>
      </c>
      <c r="H15" s="0" t="n">
        <f aca="false">ROUND(SQRT((D15^2)+(F15^2)),0)</f>
        <v>89</v>
      </c>
      <c r="I15" s="0" t="n">
        <f aca="false">ROUND(G15/C15,3)*100</f>
        <v>8.7</v>
      </c>
      <c r="J15" s="0" t="n">
        <f aca="false">ROUND(((SQRT(F15^2+((E15/C15)^2*D15^2)))/C15)*100,1)</f>
        <v>10.1</v>
      </c>
      <c r="K15" s="0" t="n">
        <f aca="false">ROUND(ABS((H15/1.645)/G15)*100,0)</f>
        <v>68</v>
      </c>
      <c r="L15" s="0" t="str">
        <f aca="false">IF(K15&lt;=12,"high",IF(K15&gt;=35,"low","medium"))</f>
        <v>low</v>
      </c>
      <c r="M15" s="0" t="n">
        <f aca="false">ROUND(ABS((E15-C15)/(SQRT((F15/1.645)^2+(D15/1.645)^2))),3)</f>
        <v>1.47</v>
      </c>
      <c r="N15" s="0" t="n">
        <f aca="false">IF(M15&gt;1.645,1,0)</f>
        <v>0</v>
      </c>
    </row>
    <row r="16" customFormat="false" ht="12.8" hidden="false" customHeight="false" outlineLevel="0" collapsed="false">
      <c r="A16" s="0" t="s">
        <v>51</v>
      </c>
      <c r="B16" s="0" t="s">
        <v>52</v>
      </c>
      <c r="C16" s="0" t="n">
        <v>882</v>
      </c>
      <c r="D16" s="0" t="n">
        <v>64</v>
      </c>
      <c r="E16" s="0" t="n">
        <v>945</v>
      </c>
      <c r="F16" s="0" t="n">
        <v>44</v>
      </c>
      <c r="G16" s="0" t="n">
        <f aca="false">E16-C16</f>
        <v>63</v>
      </c>
      <c r="H16" s="0" t="n">
        <f aca="false">ROUND(SQRT((D16^2)+(F16^2)),0)</f>
        <v>78</v>
      </c>
      <c r="I16" s="0" t="n">
        <f aca="false">ROUND(G16/C16,3)*100</f>
        <v>7.1</v>
      </c>
      <c r="J16" s="0" t="n">
        <f aca="false">ROUND(((SQRT(F16^2+((E16/C16)^2*D16^2)))/C16)*100,1)</f>
        <v>9.2</v>
      </c>
      <c r="K16" s="0" t="n">
        <f aca="false">ROUND(ABS((H16/1.645)/G16)*100,0)</f>
        <v>75</v>
      </c>
      <c r="L16" s="0" t="str">
        <f aca="false">IF(K16&lt;=12,"high",IF(K16&gt;=35,"low","medium"))</f>
        <v>low</v>
      </c>
      <c r="M16" s="0" t="n">
        <f aca="false">ROUND(ABS((E16-C16)/(SQRT((F16/1.645)^2+(D16/1.645)^2))),3)</f>
        <v>1.334</v>
      </c>
      <c r="N16" s="0" t="n">
        <f aca="false">IF(M16&gt;1.645,1,0)</f>
        <v>0</v>
      </c>
    </row>
    <row r="17" customFormat="false" ht="12.8" hidden="false" customHeight="false" outlineLevel="0" collapsed="false">
      <c r="A17" s="0" t="s">
        <v>53</v>
      </c>
      <c r="B17" s="0" t="s">
        <v>54</v>
      </c>
      <c r="C17" s="0" t="n">
        <v>939</v>
      </c>
      <c r="D17" s="0" t="n">
        <v>33</v>
      </c>
      <c r="E17" s="0" t="n">
        <v>976</v>
      </c>
      <c r="F17" s="0" t="n">
        <v>81</v>
      </c>
      <c r="G17" s="0" t="n">
        <f aca="false">E17-C17</f>
        <v>37</v>
      </c>
      <c r="H17" s="0" t="n">
        <f aca="false">ROUND(SQRT((D17^2)+(F17^2)),0)</f>
        <v>87</v>
      </c>
      <c r="I17" s="0" t="n">
        <f aca="false">ROUND(G17/C17,3)*100</f>
        <v>3.9</v>
      </c>
      <c r="J17" s="0" t="n">
        <f aca="false">ROUND(((SQRT(F17^2+((E17/C17)^2*D17^2)))/C17)*100,1)</f>
        <v>9.4</v>
      </c>
      <c r="K17" s="0" t="n">
        <f aca="false">ROUND(ABS((H17/1.645)/G17)*100,0)</f>
        <v>143</v>
      </c>
      <c r="L17" s="0" t="str">
        <f aca="false">IF(K17&lt;=12,"high",IF(K17&gt;=35,"low","medium"))</f>
        <v>low</v>
      </c>
      <c r="M17" s="0" t="n">
        <f aca="false">ROUND(ABS((E17-C17)/(SQRT((F17/1.645)^2+(D17/1.645)^2))),3)</f>
        <v>0.696</v>
      </c>
      <c r="N17" s="0" t="n">
        <f aca="false">IF(M17&gt;1.645,1,0)</f>
        <v>0</v>
      </c>
    </row>
    <row r="18" customFormat="false" ht="12.8" hidden="false" customHeight="false" outlineLevel="0" collapsed="false">
      <c r="A18" s="0" t="s">
        <v>55</v>
      </c>
      <c r="B18" s="0" t="s">
        <v>56</v>
      </c>
      <c r="C18" s="0" t="n">
        <v>907</v>
      </c>
      <c r="D18" s="0" t="n">
        <v>91</v>
      </c>
      <c r="E18" s="0" t="n">
        <v>984</v>
      </c>
      <c r="F18" s="0" t="n">
        <v>59</v>
      </c>
      <c r="G18" s="0" t="n">
        <f aca="false">E18-C18</f>
        <v>77</v>
      </c>
      <c r="H18" s="0" t="n">
        <f aca="false">ROUND(SQRT((D18^2)+(F18^2)),0)</f>
        <v>108</v>
      </c>
      <c r="I18" s="0" t="n">
        <f aca="false">ROUND(G18/C18,3)*100</f>
        <v>8.5</v>
      </c>
      <c r="J18" s="0" t="n">
        <f aca="false">ROUND(((SQRT(F18^2+((E18/C18)^2*D18^2)))/C18)*100,1)</f>
        <v>12.7</v>
      </c>
      <c r="K18" s="0" t="n">
        <f aca="false">ROUND(ABS((H18/1.645)/G18)*100,0)</f>
        <v>85</v>
      </c>
      <c r="L18" s="0" t="str">
        <f aca="false">IF(K18&lt;=12,"high",IF(K18&gt;=35,"low","medium"))</f>
        <v>low</v>
      </c>
      <c r="M18" s="0" t="n">
        <f aca="false">ROUND(ABS((E18-C18)/(SQRT((F18/1.645)^2+(D18/1.645)^2))),3)</f>
        <v>1.168</v>
      </c>
      <c r="N18" s="0" t="n">
        <f aca="false">IF(M18&gt;1.645,1,0)</f>
        <v>0</v>
      </c>
    </row>
    <row r="19" customFormat="false" ht="12.8" hidden="false" customHeight="false" outlineLevel="0" collapsed="false">
      <c r="A19" s="0" t="s">
        <v>57</v>
      </c>
      <c r="B19" s="0" t="s">
        <v>58</v>
      </c>
      <c r="C19" s="0" t="n">
        <v>903</v>
      </c>
      <c r="D19" s="0" t="n">
        <v>66</v>
      </c>
      <c r="E19" s="0" t="n">
        <v>1031</v>
      </c>
      <c r="F19" s="0" t="n">
        <v>70</v>
      </c>
      <c r="G19" s="0" t="n">
        <f aca="false">E19-C19</f>
        <v>128</v>
      </c>
      <c r="H19" s="0" t="n">
        <f aca="false">ROUND(SQRT((D19^2)+(F19^2)),0)</f>
        <v>96</v>
      </c>
      <c r="I19" s="0" t="n">
        <f aca="false">ROUND(G19/C19,3)*100</f>
        <v>14.2</v>
      </c>
      <c r="J19" s="0" t="n">
        <f aca="false">ROUND(((SQRT(F19^2+((E19/C19)^2*D19^2)))/C19)*100,1)</f>
        <v>11.4</v>
      </c>
      <c r="K19" s="0" t="n">
        <f aca="false">ROUND(ABS((H19/1.645)/G19)*100,0)</f>
        <v>46</v>
      </c>
      <c r="L19" s="0" t="str">
        <f aca="false">IF(K19&lt;=12,"high",IF(K19&gt;=35,"low","medium"))</f>
        <v>low</v>
      </c>
      <c r="M19" s="0" t="n">
        <f aca="false">ROUND(ABS((E19-C19)/(SQRT((F19/1.645)^2+(D19/1.645)^2))),3)</f>
        <v>2.189</v>
      </c>
      <c r="N19" s="0" t="n">
        <f aca="false">IF(M19&gt;1.645,1,0)</f>
        <v>1</v>
      </c>
    </row>
    <row r="20" customFormat="false" ht="12.8" hidden="false" customHeight="false" outlineLevel="0" collapsed="false">
      <c r="A20" s="0" t="s">
        <v>59</v>
      </c>
      <c r="B20" s="0" t="s">
        <v>60</v>
      </c>
      <c r="C20" s="0" t="n">
        <v>598</v>
      </c>
      <c r="D20" s="0" t="n">
        <v>116</v>
      </c>
      <c r="E20" s="0" t="n">
        <v>653</v>
      </c>
      <c r="F20" s="0" t="n">
        <v>212</v>
      </c>
      <c r="G20" s="0" t="n">
        <f aca="false">E20-C20</f>
        <v>55</v>
      </c>
      <c r="H20" s="0" t="n">
        <f aca="false">ROUND(SQRT((D20^2)+(F20^2)),0)</f>
        <v>242</v>
      </c>
      <c r="I20" s="0" t="n">
        <f aca="false">ROUND(G20/C20,3)*100</f>
        <v>9.2</v>
      </c>
      <c r="J20" s="0" t="n">
        <f aca="false">ROUND(((SQRT(F20^2+((E20/C20)^2*D20^2)))/C20)*100,1)</f>
        <v>41.3</v>
      </c>
      <c r="K20" s="0" t="n">
        <f aca="false">ROUND(ABS((H20/1.645)/G20)*100,0)</f>
        <v>267</v>
      </c>
      <c r="L20" s="0" t="str">
        <f aca="false">IF(K20&lt;=12,"high",IF(K20&gt;=35,"low","medium"))</f>
        <v>low</v>
      </c>
      <c r="M20" s="0" t="n">
        <f aca="false">ROUND(ABS((E20-C20)/(SQRT((F20/1.645)^2+(D20/1.645)^2))),3)</f>
        <v>0.374</v>
      </c>
      <c r="N20" s="0" t="n">
        <f aca="false">IF(M20&gt;1.645,1,0)</f>
        <v>0</v>
      </c>
    </row>
    <row r="21" customFormat="false" ht="12.8" hidden="false" customHeight="false" outlineLevel="0" collapsed="false">
      <c r="A21" s="0" t="s">
        <v>61</v>
      </c>
      <c r="B21" s="0" t="s">
        <v>62</v>
      </c>
      <c r="C21" s="0" t="n">
        <v>943</v>
      </c>
      <c r="D21" s="0" t="n">
        <v>94</v>
      </c>
      <c r="E21" s="0" t="n">
        <v>833</v>
      </c>
      <c r="F21" s="0" t="n">
        <v>186</v>
      </c>
      <c r="G21" s="0" t="n">
        <f aca="false">E21-C21</f>
        <v>-110</v>
      </c>
      <c r="H21" s="0" t="n">
        <f aca="false">ROUND(SQRT((D21^2)+(F21^2)),0)</f>
        <v>208</v>
      </c>
      <c r="I21" s="0" t="n">
        <f aca="false">ROUND(G21/C21,3)*100</f>
        <v>-11.7</v>
      </c>
      <c r="J21" s="0" t="n">
        <f aca="false">ROUND(((SQRT(F21^2+((E21/C21)^2*D21^2)))/C21)*100,1)</f>
        <v>21.6</v>
      </c>
      <c r="K21" s="0" t="n">
        <f aca="false">ROUND(ABS((H21/1.645)/G21)*100,0)</f>
        <v>115</v>
      </c>
      <c r="L21" s="0" t="str">
        <f aca="false">IF(K21&lt;=12,"high",IF(K21&gt;=35,"low","medium"))</f>
        <v>low</v>
      </c>
      <c r="M21" s="0" t="n">
        <f aca="false">ROUND(ABS((E21-C21)/(SQRT((F21/1.645)^2+(D21/1.645)^2))),3)</f>
        <v>0.868</v>
      </c>
      <c r="N21" s="0" t="n">
        <f aca="false">IF(M21&gt;1.645,1,0)</f>
        <v>0</v>
      </c>
    </row>
    <row r="22" customFormat="false" ht="12.8" hidden="false" customHeight="false" outlineLevel="0" collapsed="false">
      <c r="A22" s="0" t="s">
        <v>63</v>
      </c>
      <c r="B22" s="0" t="s">
        <v>64</v>
      </c>
      <c r="C22" s="0" t="n">
        <v>558</v>
      </c>
      <c r="D22" s="0" t="n">
        <v>243</v>
      </c>
      <c r="E22" s="0" t="n">
        <v>898</v>
      </c>
      <c r="F22" s="0" t="n">
        <v>300</v>
      </c>
      <c r="G22" s="0" t="n">
        <f aca="false">E22-C22</f>
        <v>340</v>
      </c>
      <c r="H22" s="0" t="n">
        <f aca="false">ROUND(SQRT((D22^2)+(F22^2)),0)</f>
        <v>386</v>
      </c>
      <c r="I22" s="0" t="n">
        <f aca="false">ROUND(G22/C22,3)*100</f>
        <v>60.9</v>
      </c>
      <c r="J22" s="0" t="n">
        <f aca="false">ROUND(((SQRT(F22^2+((E22/C22)^2*D22^2)))/C22)*100,1)</f>
        <v>88.3</v>
      </c>
      <c r="K22" s="0" t="n">
        <f aca="false">ROUND(ABS((H22/1.645)/G22)*100,0)</f>
        <v>69</v>
      </c>
      <c r="L22" s="0" t="str">
        <f aca="false">IF(K22&lt;=12,"high",IF(K22&gt;=35,"low","medium"))</f>
        <v>low</v>
      </c>
      <c r="M22" s="0" t="n">
        <f aca="false">ROUND(ABS((E22-C22)/(SQRT((F22/1.645)^2+(D22/1.645)^2))),3)</f>
        <v>1.449</v>
      </c>
      <c r="N22" s="0" t="n">
        <f aca="false">IF(M22&gt;1.645,1,0)</f>
        <v>0</v>
      </c>
    </row>
    <row r="23" customFormat="false" ht="12.8" hidden="false" customHeight="false" outlineLevel="0" collapsed="false">
      <c r="A23" s="0" t="s">
        <v>65</v>
      </c>
      <c r="B23" s="0" t="s">
        <v>66</v>
      </c>
      <c r="C23" s="0" t="n">
        <v>991</v>
      </c>
      <c r="D23" s="0" t="n">
        <v>95</v>
      </c>
      <c r="E23" s="0" t="n">
        <v>1139</v>
      </c>
      <c r="F23" s="0" t="n">
        <v>61</v>
      </c>
      <c r="G23" s="0" t="n">
        <f aca="false">E23-C23</f>
        <v>148</v>
      </c>
      <c r="H23" s="0" t="n">
        <f aca="false">ROUND(SQRT((D23^2)+(F23^2)),0)</f>
        <v>113</v>
      </c>
      <c r="I23" s="0" t="n">
        <f aca="false">ROUND(G23/C23,3)*100</f>
        <v>14.9</v>
      </c>
      <c r="J23" s="0" t="n">
        <f aca="false">ROUND(((SQRT(F23^2+((E23/C23)^2*D23^2)))/C23)*100,1)</f>
        <v>12.6</v>
      </c>
      <c r="K23" s="0" t="n">
        <f aca="false">ROUND(ABS((H23/1.645)/G23)*100,0)</f>
        <v>46</v>
      </c>
      <c r="L23" s="0" t="str">
        <f aca="false">IF(K23&lt;=12,"high",IF(K23&gt;=35,"low","medium"))</f>
        <v>low</v>
      </c>
      <c r="M23" s="0" t="n">
        <f aca="false">ROUND(ABS((E23-C23)/(SQRT((F23/1.645)^2+(D23/1.645)^2))),3)</f>
        <v>2.156</v>
      </c>
      <c r="N23" s="0" t="n">
        <f aca="false">IF(M23&gt;1.645,1,0)</f>
        <v>1</v>
      </c>
    </row>
    <row r="24" customFormat="false" ht="12.8" hidden="false" customHeight="false" outlineLevel="0" collapsed="false">
      <c r="A24" s="0" t="s">
        <v>67</v>
      </c>
      <c r="B24" s="0" t="s">
        <v>68</v>
      </c>
      <c r="C24" s="0" t="n">
        <v>919</v>
      </c>
      <c r="D24" s="0" t="n">
        <v>74</v>
      </c>
      <c r="E24" s="0" t="n">
        <v>1005</v>
      </c>
      <c r="F24" s="0" t="n">
        <v>63</v>
      </c>
      <c r="G24" s="0" t="n">
        <f aca="false">E24-C24</f>
        <v>86</v>
      </c>
      <c r="H24" s="0" t="n">
        <f aca="false">ROUND(SQRT((D24^2)+(F24^2)),0)</f>
        <v>97</v>
      </c>
      <c r="I24" s="0" t="n">
        <f aca="false">ROUND(G24/C24,3)*100</f>
        <v>9.4</v>
      </c>
      <c r="J24" s="0" t="n">
        <f aca="false">ROUND(((SQRT(F24^2+((E24/C24)^2*D24^2)))/C24)*100,1)</f>
        <v>11.2</v>
      </c>
      <c r="K24" s="0" t="n">
        <f aca="false">ROUND(ABS((H24/1.645)/G24)*100,0)</f>
        <v>69</v>
      </c>
      <c r="L24" s="0" t="str">
        <f aca="false">IF(K24&lt;=12,"high",IF(K24&gt;=35,"low","medium"))</f>
        <v>low</v>
      </c>
      <c r="M24" s="0" t="n">
        <f aca="false">ROUND(ABS((E24-C24)/(SQRT((F24/1.645)^2+(D24/1.645)^2))),3)</f>
        <v>1.456</v>
      </c>
      <c r="N24" s="0" t="n">
        <f aca="false">IF(M24&gt;1.645,1,0)</f>
        <v>0</v>
      </c>
    </row>
    <row r="25" customFormat="false" ht="12.8" hidden="false" customHeight="false" outlineLevel="0" collapsed="false">
      <c r="A25" s="0" t="s">
        <v>69</v>
      </c>
      <c r="B25" s="0" t="s">
        <v>70</v>
      </c>
      <c r="C25" s="0" t="n">
        <v>930</v>
      </c>
      <c r="D25" s="0" t="n">
        <v>53</v>
      </c>
      <c r="E25" s="0" t="n">
        <v>932</v>
      </c>
      <c r="F25" s="0" t="n">
        <v>49</v>
      </c>
      <c r="G25" s="0" t="n">
        <f aca="false">E25-C25</f>
        <v>2</v>
      </c>
      <c r="H25" s="0" t="n">
        <f aca="false">ROUND(SQRT((D25^2)+(F25^2)),0)</f>
        <v>72</v>
      </c>
      <c r="I25" s="0" t="n">
        <f aca="false">ROUND(G25/C25,3)*100</f>
        <v>0.2</v>
      </c>
      <c r="J25" s="0" t="n">
        <f aca="false">ROUND(((SQRT(F25^2+((E25/C25)^2*D25^2)))/C25)*100,1)</f>
        <v>7.8</v>
      </c>
      <c r="K25" s="0" t="n">
        <f aca="false">ROUND(ABS((H25/1.645)/G25)*100,0)</f>
        <v>2188</v>
      </c>
      <c r="L25" s="0" t="str">
        <f aca="false">IF(K25&lt;=12,"high",IF(K25&gt;=35,"low","medium"))</f>
        <v>low</v>
      </c>
      <c r="M25" s="0" t="n">
        <f aca="false">ROUND(ABS((E25-C25)/(SQRT((F25/1.645)^2+(D25/1.645)^2))),3)</f>
        <v>0.046</v>
      </c>
      <c r="N25" s="0" t="n">
        <f aca="false">IF(M25&gt;1.645,1,0)</f>
        <v>0</v>
      </c>
    </row>
    <row r="26" customFormat="false" ht="12.8" hidden="false" customHeight="false" outlineLevel="0" collapsed="false">
      <c r="A26" s="0" t="s">
        <v>71</v>
      </c>
      <c r="B26" s="0" t="s">
        <v>72</v>
      </c>
      <c r="C26" s="0" t="n">
        <v>1110</v>
      </c>
      <c r="D26" s="0" t="n">
        <v>195</v>
      </c>
      <c r="E26" s="0" t="n">
        <v>1205</v>
      </c>
      <c r="F26" s="0" t="n">
        <v>112</v>
      </c>
      <c r="G26" s="0" t="n">
        <f aca="false">E26-C26</f>
        <v>95</v>
      </c>
      <c r="H26" s="0" t="n">
        <f aca="false">ROUND(SQRT((D26^2)+(F26^2)),0)</f>
        <v>225</v>
      </c>
      <c r="I26" s="0" t="n">
        <f aca="false">ROUND(G26/C26,3)*100</f>
        <v>8.6</v>
      </c>
      <c r="J26" s="0" t="n">
        <f aca="false">ROUND(((SQRT(F26^2+((E26/C26)^2*D26^2)))/C26)*100,1)</f>
        <v>21.6</v>
      </c>
      <c r="K26" s="0" t="n">
        <f aca="false">ROUND(ABS((H26/1.645)/G26)*100,0)</f>
        <v>144</v>
      </c>
      <c r="L26" s="0" t="str">
        <f aca="false">IF(K26&lt;=12,"high",IF(K26&gt;=35,"low","medium"))</f>
        <v>low</v>
      </c>
      <c r="M26" s="0" t="n">
        <f aca="false">ROUND(ABS((E26-C26)/(SQRT((F26/1.645)^2+(D26/1.645)^2))),3)</f>
        <v>0.695</v>
      </c>
      <c r="N26" s="0" t="n">
        <f aca="false">IF(M26&gt;1.645,1,0)</f>
        <v>0</v>
      </c>
    </row>
    <row r="27" customFormat="false" ht="12.8" hidden="false" customHeight="false" outlineLevel="0" collapsed="false">
      <c r="A27" s="0" t="s">
        <v>73</v>
      </c>
      <c r="B27" s="0" t="s">
        <v>74</v>
      </c>
      <c r="C27" s="0" t="n">
        <v>1058</v>
      </c>
      <c r="D27" s="0" t="n">
        <v>192</v>
      </c>
      <c r="E27" s="0" t="n">
        <v>1283</v>
      </c>
      <c r="F27" s="0" t="n">
        <v>411</v>
      </c>
      <c r="G27" s="0" t="n">
        <f aca="false">E27-C27</f>
        <v>225</v>
      </c>
      <c r="H27" s="0" t="n">
        <f aca="false">ROUND(SQRT((D27^2)+(F27^2)),0)</f>
        <v>454</v>
      </c>
      <c r="I27" s="0" t="n">
        <f aca="false">ROUND(G27/C27,3)*100</f>
        <v>21.3</v>
      </c>
      <c r="J27" s="0" t="n">
        <f aca="false">ROUND(((SQRT(F27^2+((E27/C27)^2*D27^2)))/C27)*100,1)</f>
        <v>44.6</v>
      </c>
      <c r="K27" s="0" t="n">
        <f aca="false">ROUND(ABS((H27/1.645)/G27)*100,0)</f>
        <v>123</v>
      </c>
      <c r="L27" s="0" t="str">
        <f aca="false">IF(K27&lt;=12,"high",IF(K27&gt;=35,"low","medium"))</f>
        <v>low</v>
      </c>
      <c r="M27" s="0" t="n">
        <f aca="false">ROUND(ABS((E27-C27)/(SQRT((F27/1.645)^2+(D27/1.645)^2))),3)</f>
        <v>0.816</v>
      </c>
      <c r="N27" s="0" t="n">
        <f aca="false">IF(M27&gt;1.645,1,0)</f>
        <v>0</v>
      </c>
    </row>
    <row r="28" customFormat="false" ht="12.8" hidden="false" customHeight="false" outlineLevel="0" collapsed="false">
      <c r="A28" s="0" t="s">
        <v>75</v>
      </c>
      <c r="B28" s="0" t="s">
        <v>76</v>
      </c>
      <c r="C28" s="0" t="n">
        <v>1069</v>
      </c>
      <c r="D28" s="0" t="n">
        <v>195</v>
      </c>
      <c r="E28" s="0" t="n">
        <v>1352</v>
      </c>
      <c r="F28" s="0" t="n">
        <v>112</v>
      </c>
      <c r="G28" s="0" t="n">
        <f aca="false">E28-C28</f>
        <v>283</v>
      </c>
      <c r="H28" s="0" t="n">
        <f aca="false">ROUND(SQRT((D28^2)+(F28^2)),0)</f>
        <v>225</v>
      </c>
      <c r="I28" s="0" t="n">
        <f aca="false">ROUND(G28/C28,3)*100</f>
        <v>26.5</v>
      </c>
      <c r="J28" s="0" t="n">
        <f aca="false">ROUND(((SQRT(F28^2+((E28/C28)^2*D28^2)))/C28)*100,1)</f>
        <v>25.3</v>
      </c>
      <c r="K28" s="0" t="n">
        <f aca="false">ROUND(ABS((H28/1.645)/G28)*100,0)</f>
        <v>48</v>
      </c>
      <c r="L28" s="0" t="str">
        <f aca="false">IF(K28&lt;=12,"high",IF(K28&gt;=35,"low","medium"))</f>
        <v>low</v>
      </c>
      <c r="M28" s="0" t="n">
        <f aca="false">ROUND(ABS((E28-C28)/(SQRT((F28/1.645)^2+(D28/1.645)^2))),3)</f>
        <v>2.07</v>
      </c>
      <c r="N28" s="0" t="n">
        <f aca="false">IF(M28&gt;1.645,1,0)</f>
        <v>1</v>
      </c>
    </row>
    <row r="29" customFormat="false" ht="12.8" hidden="false" customHeight="false" outlineLevel="0" collapsed="false">
      <c r="A29" s="0" t="s">
        <v>77</v>
      </c>
      <c r="B29" s="0" t="s">
        <v>78</v>
      </c>
      <c r="C29" s="0" t="n">
        <v>783</v>
      </c>
      <c r="D29" s="0" t="n">
        <v>98</v>
      </c>
      <c r="E29" s="0" t="n">
        <v>831</v>
      </c>
      <c r="F29" s="0" t="n">
        <v>273</v>
      </c>
      <c r="G29" s="0" t="n">
        <f aca="false">E29-C29</f>
        <v>48</v>
      </c>
      <c r="H29" s="0" t="n">
        <f aca="false">ROUND(SQRT((D29^2)+(F29^2)),0)</f>
        <v>290</v>
      </c>
      <c r="I29" s="0" t="n">
        <f aca="false">ROUND(G29/C29,3)*100</f>
        <v>6.1</v>
      </c>
      <c r="J29" s="0" t="n">
        <f aca="false">ROUND(((SQRT(F29^2+((E29/C29)^2*D29^2)))/C29)*100,1)</f>
        <v>37.3</v>
      </c>
      <c r="K29" s="0" t="n">
        <f aca="false">ROUND(ABS((H29/1.645)/G29)*100,0)</f>
        <v>367</v>
      </c>
      <c r="L29" s="0" t="str">
        <f aca="false">IF(K29&lt;=12,"high",IF(K29&gt;=35,"low","medium"))</f>
        <v>low</v>
      </c>
      <c r="M29" s="0" t="n">
        <f aca="false">ROUND(ABS((E29-C29)/(SQRT((F29/1.645)^2+(D29/1.645)^2))),3)</f>
        <v>0.272</v>
      </c>
      <c r="N29" s="0" t="n">
        <f aca="false">IF(M29&gt;1.645,1,0)</f>
        <v>0</v>
      </c>
    </row>
    <row r="30" customFormat="false" ht="12.8" hidden="false" customHeight="false" outlineLevel="0" collapsed="false">
      <c r="A30" s="0" t="s">
        <v>79</v>
      </c>
      <c r="B30" s="0" t="s">
        <v>80</v>
      </c>
      <c r="C30" s="0" t="n">
        <v>818</v>
      </c>
      <c r="D30" s="0" t="n">
        <v>67</v>
      </c>
      <c r="E30" s="0" t="n">
        <v>722</v>
      </c>
      <c r="F30" s="0" t="n">
        <v>98</v>
      </c>
      <c r="G30" s="0" t="n">
        <f aca="false">E30-C30</f>
        <v>-96</v>
      </c>
      <c r="H30" s="0" t="n">
        <f aca="false">ROUND(SQRT((D30^2)+(F30^2)),0)</f>
        <v>119</v>
      </c>
      <c r="I30" s="0" t="n">
        <f aca="false">ROUND(G30/C30,3)*100</f>
        <v>-11.7</v>
      </c>
      <c r="J30" s="0" t="n">
        <f aca="false">ROUND(((SQRT(F30^2+((E30/C30)^2*D30^2)))/C30)*100,1)</f>
        <v>14</v>
      </c>
      <c r="K30" s="0" t="n">
        <f aca="false">ROUND(ABS((H30/1.645)/G30)*100,0)</f>
        <v>75</v>
      </c>
      <c r="L30" s="0" t="str">
        <f aca="false">IF(K30&lt;=12,"high",IF(K30&gt;=35,"low","medium"))</f>
        <v>low</v>
      </c>
      <c r="M30" s="0" t="n">
        <f aca="false">ROUND(ABS((E30-C30)/(SQRT((F30/1.645)^2+(D30/1.645)^2))),3)</f>
        <v>1.33</v>
      </c>
      <c r="N30" s="0" t="n">
        <f aca="false">IF(M30&gt;1.645,1,0)</f>
        <v>0</v>
      </c>
    </row>
    <row r="31" customFormat="false" ht="12.8" hidden="false" customHeight="false" outlineLevel="0" collapsed="false">
      <c r="A31" s="0" t="s">
        <v>81</v>
      </c>
      <c r="B31" s="0" t="s">
        <v>82</v>
      </c>
      <c r="C31" s="0" t="n">
        <v>902</v>
      </c>
      <c r="D31" s="0" t="n">
        <v>104</v>
      </c>
      <c r="E31" s="0" t="n">
        <v>812</v>
      </c>
      <c r="F31" s="0" t="n">
        <v>246</v>
      </c>
      <c r="G31" s="0" t="n">
        <f aca="false">E31-C31</f>
        <v>-90</v>
      </c>
      <c r="H31" s="0" t="n">
        <f aca="false">ROUND(SQRT((D31^2)+(F31^2)),0)</f>
        <v>267</v>
      </c>
      <c r="I31" s="0" t="n">
        <f aca="false">ROUND(G31/C31,3)*100</f>
        <v>-10</v>
      </c>
      <c r="J31" s="0" t="n">
        <f aca="false">ROUND(((SQRT(F31^2+((E31/C31)^2*D31^2)))/C31)*100,1)</f>
        <v>29.2</v>
      </c>
      <c r="K31" s="0" t="n">
        <f aca="false">ROUND(ABS((H31/1.645)/G31)*100,0)</f>
        <v>180</v>
      </c>
      <c r="L31" s="0" t="str">
        <f aca="false">IF(K31&lt;=12,"high",IF(K31&gt;=35,"low","medium"))</f>
        <v>low</v>
      </c>
      <c r="M31" s="0" t="n">
        <f aca="false">ROUND(ABS((E31-C31)/(SQRT((F31/1.645)^2+(D31/1.645)^2))),3)</f>
        <v>0.554</v>
      </c>
      <c r="N31" s="0" t="n">
        <f aca="false">IF(M31&gt;1.645,1,0)</f>
        <v>0</v>
      </c>
    </row>
    <row r="32" customFormat="false" ht="12.8" hidden="false" customHeight="false" outlineLevel="0" collapsed="false">
      <c r="A32" s="0" t="s">
        <v>83</v>
      </c>
      <c r="B32" s="0" t="s">
        <v>84</v>
      </c>
      <c r="C32" s="0" t="n">
        <v>804</v>
      </c>
      <c r="D32" s="0" t="n">
        <v>97</v>
      </c>
      <c r="E32" s="0" t="n">
        <v>899</v>
      </c>
      <c r="F32" s="0" t="n">
        <v>54</v>
      </c>
      <c r="G32" s="0" t="n">
        <f aca="false">E32-C32</f>
        <v>95</v>
      </c>
      <c r="H32" s="0" t="n">
        <f aca="false">ROUND(SQRT((D32^2)+(F32^2)),0)</f>
        <v>111</v>
      </c>
      <c r="I32" s="0" t="n">
        <f aca="false">ROUND(G32/C32,3)*100</f>
        <v>11.8</v>
      </c>
      <c r="J32" s="0" t="n">
        <f aca="false">ROUND(((SQRT(F32^2+((E32/C32)^2*D32^2)))/C32)*100,1)</f>
        <v>15.1</v>
      </c>
      <c r="K32" s="0" t="n">
        <f aca="false">ROUND(ABS((H32/1.645)/G32)*100,0)</f>
        <v>71</v>
      </c>
      <c r="L32" s="0" t="str">
        <f aca="false">IF(K32&lt;=12,"high",IF(K32&gt;=35,"low","medium"))</f>
        <v>low</v>
      </c>
      <c r="M32" s="0" t="n">
        <f aca="false">ROUND(ABS((E32-C32)/(SQRT((F32/1.645)^2+(D32/1.645)^2))),3)</f>
        <v>1.408</v>
      </c>
      <c r="N32" s="0" t="n">
        <f aca="false">IF(M32&gt;1.645,1,0)</f>
        <v>0</v>
      </c>
    </row>
    <row r="33" customFormat="false" ht="12.8" hidden="false" customHeight="false" outlineLevel="0" collapsed="false">
      <c r="A33" s="0" t="s">
        <v>85</v>
      </c>
      <c r="B33" s="0" t="s">
        <v>86</v>
      </c>
      <c r="C33" s="0" t="n">
        <v>762</v>
      </c>
      <c r="D33" s="0" t="n">
        <v>186</v>
      </c>
      <c r="E33" s="0" t="n">
        <v>909</v>
      </c>
      <c r="F33" s="0" t="n">
        <v>170</v>
      </c>
      <c r="G33" s="0" t="n">
        <f aca="false">E33-C33</f>
        <v>147</v>
      </c>
      <c r="H33" s="0" t="n">
        <f aca="false">ROUND(SQRT((D33^2)+(F33^2)),0)</f>
        <v>252</v>
      </c>
      <c r="I33" s="0" t="n">
        <f aca="false">ROUND(G33/C33,3)*100</f>
        <v>19.3</v>
      </c>
      <c r="J33" s="0" t="n">
        <f aca="false">ROUND(((SQRT(F33^2+((E33/C33)^2*D33^2)))/C33)*100,1)</f>
        <v>36.7</v>
      </c>
      <c r="K33" s="0" t="n">
        <f aca="false">ROUND(ABS((H33/1.645)/G33)*100,0)</f>
        <v>104</v>
      </c>
      <c r="L33" s="0" t="str">
        <f aca="false">IF(K33&lt;=12,"high",IF(K33&gt;=35,"low","medium"))</f>
        <v>low</v>
      </c>
      <c r="M33" s="0" t="n">
        <f aca="false">ROUND(ABS((E33-C33)/(SQRT((F33/1.645)^2+(D33/1.645)^2))),3)</f>
        <v>0.96</v>
      </c>
      <c r="N33" s="0" t="n">
        <f aca="false">IF(M33&gt;1.645,1,0)</f>
        <v>0</v>
      </c>
    </row>
    <row r="34" customFormat="false" ht="12.8" hidden="false" customHeight="false" outlineLevel="0" collapsed="false">
      <c r="A34" s="0" t="s">
        <v>87</v>
      </c>
      <c r="B34" s="0" t="s">
        <v>88</v>
      </c>
      <c r="C34" s="0" t="n">
        <v>1036</v>
      </c>
      <c r="D34" s="0" t="n">
        <v>108</v>
      </c>
      <c r="E34" s="0" t="n">
        <v>1300</v>
      </c>
      <c r="F34" s="0" t="n">
        <v>81</v>
      </c>
      <c r="G34" s="0" t="n">
        <f aca="false">E34-C34</f>
        <v>264</v>
      </c>
      <c r="H34" s="0" t="n">
        <f aca="false">ROUND(SQRT((D34^2)+(F34^2)),0)</f>
        <v>135</v>
      </c>
      <c r="I34" s="0" t="n">
        <f aca="false">ROUND(G34/C34,3)*100</f>
        <v>25.5</v>
      </c>
      <c r="J34" s="0" t="n">
        <f aca="false">ROUND(((SQRT(F34^2+((E34/C34)^2*D34^2)))/C34)*100,1)</f>
        <v>15.2</v>
      </c>
      <c r="K34" s="0" t="n">
        <f aca="false">ROUND(ABS((H34/1.645)/G34)*100,0)</f>
        <v>31</v>
      </c>
      <c r="L34" s="0" t="str">
        <f aca="false">IF(K34&lt;=12,"high",IF(K34&gt;=35,"low","medium"))</f>
        <v>medium</v>
      </c>
      <c r="M34" s="0" t="n">
        <f aca="false">ROUND(ABS((E34-C34)/(SQRT((F34/1.645)^2+(D34/1.645)^2))),3)</f>
        <v>3.217</v>
      </c>
      <c r="N34" s="0" t="n">
        <f aca="false">IF(M34&gt;1.645,1,0)</f>
        <v>1</v>
      </c>
    </row>
    <row r="35" customFormat="false" ht="12.8" hidden="false" customHeight="false" outlineLevel="0" collapsed="false">
      <c r="A35" s="0" t="s">
        <v>89</v>
      </c>
      <c r="B35" s="0" t="s">
        <v>90</v>
      </c>
      <c r="C35" s="0" t="n">
        <v>1234</v>
      </c>
      <c r="D35" s="0" t="n">
        <v>90</v>
      </c>
      <c r="E35" s="0" t="n">
        <v>1479</v>
      </c>
      <c r="F35" s="0" t="n">
        <v>130</v>
      </c>
      <c r="G35" s="0" t="n">
        <f aca="false">E35-C35</f>
        <v>245</v>
      </c>
      <c r="H35" s="0" t="n">
        <f aca="false">ROUND(SQRT((D35^2)+(F35^2)),0)</f>
        <v>158</v>
      </c>
      <c r="I35" s="0" t="n">
        <f aca="false">ROUND(G35/C35,3)*100</f>
        <v>19.9</v>
      </c>
      <c r="J35" s="0" t="n">
        <f aca="false">ROUND(((SQRT(F35^2+((E35/C35)^2*D35^2)))/C35)*100,1)</f>
        <v>13.7</v>
      </c>
      <c r="K35" s="0" t="n">
        <f aca="false">ROUND(ABS((H35/1.645)/G35)*100,0)</f>
        <v>39</v>
      </c>
      <c r="L35" s="0" t="str">
        <f aca="false">IF(K35&lt;=12,"high",IF(K35&gt;=35,"low","medium"))</f>
        <v>low</v>
      </c>
      <c r="M35" s="0" t="n">
        <f aca="false">ROUND(ABS((E35-C35)/(SQRT((F35/1.645)^2+(D35/1.645)^2))),3)</f>
        <v>2.549</v>
      </c>
      <c r="N35" s="0" t="n">
        <f aca="false">IF(M35&gt;1.645,1,0)</f>
        <v>1</v>
      </c>
    </row>
    <row r="36" customFormat="false" ht="12.8" hidden="false" customHeight="false" outlineLevel="0" collapsed="false">
      <c r="A36" s="0" t="s">
        <v>91</v>
      </c>
      <c r="B36" s="0" t="s">
        <v>92</v>
      </c>
      <c r="C36" s="0" t="n">
        <v>1610</v>
      </c>
      <c r="D36" s="0" t="n">
        <v>149</v>
      </c>
      <c r="E36" s="0" t="n">
        <v>1314</v>
      </c>
      <c r="F36" s="0" t="n">
        <v>141</v>
      </c>
      <c r="G36" s="0" t="n">
        <f aca="false">E36-C36</f>
        <v>-296</v>
      </c>
      <c r="H36" s="0" t="n">
        <f aca="false">ROUND(SQRT((D36^2)+(F36^2)),0)</f>
        <v>205</v>
      </c>
      <c r="I36" s="0" t="n">
        <f aca="false">ROUND(G36/C36,3)*100</f>
        <v>-18.4</v>
      </c>
      <c r="J36" s="0" t="n">
        <f aca="false">ROUND(((SQRT(F36^2+((E36/C36)^2*D36^2)))/C36)*100,1)</f>
        <v>11.6</v>
      </c>
      <c r="K36" s="0" t="n">
        <f aca="false">ROUND(ABS((H36/1.645)/G36)*100,0)</f>
        <v>42</v>
      </c>
      <c r="L36" s="0" t="str">
        <f aca="false">IF(K36&lt;=12,"high",IF(K36&gt;=35,"low","medium"))</f>
        <v>low</v>
      </c>
      <c r="M36" s="0" t="n">
        <f aca="false">ROUND(ABS((E36-C36)/(SQRT((F36/1.645)^2+(D36/1.645)^2))),3)</f>
        <v>2.374</v>
      </c>
      <c r="N36" s="0" t="n">
        <f aca="false">IF(M36&gt;1.645,1,0)</f>
        <v>1</v>
      </c>
    </row>
    <row r="37" customFormat="false" ht="12.8" hidden="false" customHeight="false" outlineLevel="0" collapsed="false">
      <c r="A37" s="0" t="s">
        <v>93</v>
      </c>
      <c r="B37" s="0" t="s">
        <v>94</v>
      </c>
      <c r="C37" s="0" t="n">
        <v>1092</v>
      </c>
      <c r="D37" s="0" t="n">
        <v>89</v>
      </c>
      <c r="E37" s="0" t="n">
        <v>1346</v>
      </c>
      <c r="F37" s="0" t="n">
        <v>137</v>
      </c>
      <c r="G37" s="0" t="n">
        <f aca="false">E37-C37</f>
        <v>254</v>
      </c>
      <c r="H37" s="0" t="n">
        <f aca="false">ROUND(SQRT((D37^2)+(F37^2)),0)</f>
        <v>163</v>
      </c>
      <c r="I37" s="0" t="n">
        <f aca="false">ROUND(G37/C37,3)*100</f>
        <v>23.3</v>
      </c>
      <c r="J37" s="0" t="n">
        <f aca="false">ROUND(((SQRT(F37^2+((E37/C37)^2*D37^2)))/C37)*100,1)</f>
        <v>16.1</v>
      </c>
      <c r="K37" s="0" t="n">
        <f aca="false">ROUND(ABS((H37/1.645)/G37)*100,0)</f>
        <v>39</v>
      </c>
      <c r="L37" s="0" t="str">
        <f aca="false">IF(K37&lt;=12,"high",IF(K37&gt;=35,"low","medium"))</f>
        <v>low</v>
      </c>
      <c r="M37" s="0" t="n">
        <f aca="false">ROUND(ABS((E37-C37)/(SQRT((F37/1.645)^2+(D37/1.645)^2))),3)</f>
        <v>2.558</v>
      </c>
      <c r="N37" s="0" t="n">
        <f aca="false">IF(M37&gt;1.645,1,0)</f>
        <v>1</v>
      </c>
    </row>
    <row r="38" customFormat="false" ht="12.8" hidden="false" customHeight="false" outlineLevel="0" collapsed="false">
      <c r="A38" s="0" t="s">
        <v>95</v>
      </c>
      <c r="B38" s="0" t="s">
        <v>96</v>
      </c>
      <c r="C38" s="0" t="n">
        <v>1010</v>
      </c>
      <c r="D38" s="0" t="n">
        <v>115</v>
      </c>
      <c r="E38" s="0" t="n">
        <v>1124</v>
      </c>
      <c r="F38" s="0" t="n">
        <v>88</v>
      </c>
      <c r="G38" s="0" t="n">
        <f aca="false">E38-C38</f>
        <v>114</v>
      </c>
      <c r="H38" s="0" t="n">
        <f aca="false">ROUND(SQRT((D38^2)+(F38^2)),0)</f>
        <v>145</v>
      </c>
      <c r="I38" s="0" t="n">
        <f aca="false">ROUND(G38/C38,3)*100</f>
        <v>11.3</v>
      </c>
      <c r="J38" s="0" t="n">
        <f aca="false">ROUND(((SQRT(F38^2+((E38/C38)^2*D38^2)))/C38)*100,1)</f>
        <v>15.4</v>
      </c>
      <c r="K38" s="0" t="n">
        <f aca="false">ROUND(ABS((H38/1.645)/G38)*100,0)</f>
        <v>77</v>
      </c>
      <c r="L38" s="0" t="str">
        <f aca="false">IF(K38&lt;=12,"high",IF(K38&gt;=35,"low","medium"))</f>
        <v>low</v>
      </c>
      <c r="M38" s="0" t="n">
        <f aca="false">ROUND(ABS((E38-C38)/(SQRT((F38/1.645)^2+(D38/1.645)^2))),3)</f>
        <v>1.295</v>
      </c>
      <c r="N38" s="0" t="n">
        <f aca="false">IF(M38&gt;1.645,1,0)</f>
        <v>0</v>
      </c>
    </row>
    <row r="39" customFormat="false" ht="12.8" hidden="false" customHeight="false" outlineLevel="0" collapsed="false">
      <c r="A39" s="0" t="s">
        <v>97</v>
      </c>
      <c r="B39" s="0" t="s">
        <v>98</v>
      </c>
      <c r="C39" s="0" t="n">
        <v>1559</v>
      </c>
      <c r="D39" s="0" t="n">
        <v>241</v>
      </c>
      <c r="E39" s="0" t="n">
        <v>1605</v>
      </c>
      <c r="F39" s="0" t="n">
        <v>241</v>
      </c>
      <c r="G39" s="0" t="n">
        <f aca="false">E39-C39</f>
        <v>46</v>
      </c>
      <c r="H39" s="0" t="n">
        <f aca="false">ROUND(SQRT((D39^2)+(F39^2)),0)</f>
        <v>341</v>
      </c>
      <c r="I39" s="0" t="n">
        <f aca="false">ROUND(G39/C39,3)*100</f>
        <v>3</v>
      </c>
      <c r="J39" s="0" t="n">
        <f aca="false">ROUND(((SQRT(F39^2+((E39/C39)^2*D39^2)))/C39)*100,1)</f>
        <v>22.2</v>
      </c>
      <c r="K39" s="0" t="n">
        <f aca="false">ROUND(ABS((H39/1.645)/G39)*100,0)</f>
        <v>451</v>
      </c>
      <c r="L39" s="0" t="str">
        <f aca="false">IF(K39&lt;=12,"high",IF(K39&gt;=35,"low","medium"))</f>
        <v>low</v>
      </c>
      <c r="M39" s="0" t="n">
        <f aca="false">ROUND(ABS((E39-C39)/(SQRT((F39/1.645)^2+(D39/1.645)^2))),3)</f>
        <v>0.222</v>
      </c>
      <c r="N39" s="0" t="n">
        <f aca="false">IF(M39&gt;1.645,1,0)</f>
        <v>0</v>
      </c>
    </row>
    <row r="40" customFormat="false" ht="12.8" hidden="false" customHeight="false" outlineLevel="0" collapsed="false">
      <c r="A40" s="0" t="s">
        <v>99</v>
      </c>
      <c r="B40" s="0" t="s">
        <v>100</v>
      </c>
      <c r="C40" s="0" t="n">
        <v>1094</v>
      </c>
      <c r="D40" s="0" t="n">
        <v>49</v>
      </c>
      <c r="E40" s="0" t="n">
        <v>1127</v>
      </c>
      <c r="F40" s="0" t="n">
        <v>99</v>
      </c>
      <c r="G40" s="0" t="n">
        <f aca="false">E40-C40</f>
        <v>33</v>
      </c>
      <c r="H40" s="0" t="n">
        <f aca="false">ROUND(SQRT((D40^2)+(F40^2)),0)</f>
        <v>110</v>
      </c>
      <c r="I40" s="0" t="n">
        <f aca="false">ROUND(G40/C40,3)*100</f>
        <v>3</v>
      </c>
      <c r="J40" s="0" t="n">
        <f aca="false">ROUND(((SQRT(F40^2+((E40/C40)^2*D40^2)))/C40)*100,1)</f>
        <v>10.2</v>
      </c>
      <c r="K40" s="0" t="n">
        <f aca="false">ROUND(ABS((H40/1.645)/G40)*100,0)</f>
        <v>203</v>
      </c>
      <c r="L40" s="0" t="str">
        <f aca="false">IF(K40&lt;=12,"high",IF(K40&gt;=35,"low","medium"))</f>
        <v>low</v>
      </c>
      <c r="M40" s="0" t="n">
        <f aca="false">ROUND(ABS((E40-C40)/(SQRT((F40/1.645)^2+(D40/1.645)^2))),3)</f>
        <v>0.491</v>
      </c>
      <c r="N40" s="0" t="n">
        <f aca="false">IF(M40&gt;1.645,1,0)</f>
        <v>0</v>
      </c>
    </row>
    <row r="41" customFormat="false" ht="12.8" hidden="false" customHeight="false" outlineLevel="0" collapsed="false">
      <c r="A41" s="0" t="s">
        <v>101</v>
      </c>
      <c r="B41" s="0" t="s">
        <v>102</v>
      </c>
      <c r="C41" s="0" t="n">
        <v>903</v>
      </c>
      <c r="D41" s="0" t="n">
        <v>57</v>
      </c>
      <c r="E41" s="0" t="n">
        <v>1063</v>
      </c>
      <c r="F41" s="0" t="n">
        <v>118</v>
      </c>
      <c r="G41" s="0" t="n">
        <f aca="false">E41-C41</f>
        <v>160</v>
      </c>
      <c r="H41" s="0" t="n">
        <f aca="false">ROUND(SQRT((D41^2)+(F41^2)),0)</f>
        <v>131</v>
      </c>
      <c r="I41" s="0" t="n">
        <f aca="false">ROUND(G41/C41,3)*100</f>
        <v>17.7</v>
      </c>
      <c r="J41" s="0" t="n">
        <f aca="false">ROUND(((SQRT(F41^2+((E41/C41)^2*D41^2)))/C41)*100,1)</f>
        <v>15</v>
      </c>
      <c r="K41" s="0" t="n">
        <f aca="false">ROUND(ABS((H41/1.645)/G41)*100,0)</f>
        <v>50</v>
      </c>
      <c r="L41" s="0" t="str">
        <f aca="false">IF(K41&lt;=12,"high",IF(K41&gt;=35,"low","medium"))</f>
        <v>low</v>
      </c>
      <c r="M41" s="0" t="n">
        <f aca="false">ROUND(ABS((E41-C41)/(SQRT((F41/1.645)^2+(D41/1.645)^2))),3)</f>
        <v>2.008</v>
      </c>
      <c r="N41" s="0" t="n">
        <f aca="false">IF(M41&gt;1.645,1,0)</f>
        <v>1</v>
      </c>
    </row>
    <row r="42" customFormat="false" ht="12.8" hidden="false" customHeight="false" outlineLevel="0" collapsed="false">
      <c r="A42" s="0" t="s">
        <v>103</v>
      </c>
      <c r="B42" s="0" t="s">
        <v>104</v>
      </c>
      <c r="C42" s="0" t="n">
        <v>576</v>
      </c>
      <c r="D42" s="0" t="n">
        <v>226</v>
      </c>
      <c r="E42" s="0" t="n">
        <v>754</v>
      </c>
      <c r="F42" s="0" t="n">
        <v>97</v>
      </c>
      <c r="G42" s="0" t="n">
        <f aca="false">E42-C42</f>
        <v>178</v>
      </c>
      <c r="H42" s="0" t="n">
        <f aca="false">ROUND(SQRT((D42^2)+(F42^2)),0)</f>
        <v>246</v>
      </c>
      <c r="I42" s="0" t="n">
        <f aca="false">ROUND(G42/C42,3)*100</f>
        <v>30.9</v>
      </c>
      <c r="J42" s="0" t="n">
        <f aca="false">ROUND(((SQRT(F42^2+((E42/C42)^2*D42^2)))/C42)*100,1)</f>
        <v>54.1</v>
      </c>
      <c r="K42" s="0" t="n">
        <f aca="false">ROUND(ABS((H42/1.645)/G42)*100,0)</f>
        <v>84</v>
      </c>
      <c r="L42" s="0" t="str">
        <f aca="false">IF(K42&lt;=12,"high",IF(K42&gt;=35,"low","medium"))</f>
        <v>low</v>
      </c>
      <c r="M42" s="0" t="n">
        <f aca="false">ROUND(ABS((E42-C42)/(SQRT((F42/1.645)^2+(D42/1.645)^2))),3)</f>
        <v>1.191</v>
      </c>
      <c r="N42" s="0" t="n">
        <f aca="false">IF(M42&gt;1.645,1,0)</f>
        <v>0</v>
      </c>
    </row>
    <row r="43" customFormat="false" ht="12.8" hidden="false" customHeight="false" outlineLevel="0" collapsed="false">
      <c r="A43" s="0" t="s">
        <v>105</v>
      </c>
      <c r="B43" s="0" t="s">
        <v>106</v>
      </c>
      <c r="C43" s="0" t="n">
        <v>867</v>
      </c>
      <c r="D43" s="0" t="n">
        <v>56</v>
      </c>
      <c r="E43" s="0" t="n">
        <v>1055</v>
      </c>
      <c r="F43" s="0" t="n">
        <v>81</v>
      </c>
      <c r="G43" s="0" t="n">
        <f aca="false">E43-C43</f>
        <v>188</v>
      </c>
      <c r="H43" s="0" t="n">
        <f aca="false">ROUND(SQRT((D43^2)+(F43^2)),0)</f>
        <v>98</v>
      </c>
      <c r="I43" s="0" t="n">
        <f aca="false">ROUND(G43/C43,3)*100</f>
        <v>21.7</v>
      </c>
      <c r="J43" s="0" t="n">
        <f aca="false">ROUND(((SQRT(F43^2+((E43/C43)^2*D43^2)))/C43)*100,1)</f>
        <v>12.2</v>
      </c>
      <c r="K43" s="0" t="n">
        <f aca="false">ROUND(ABS((H43/1.645)/G43)*100,0)</f>
        <v>32</v>
      </c>
      <c r="L43" s="0" t="str">
        <f aca="false">IF(K43&lt;=12,"high",IF(K43&gt;=35,"low","medium"))</f>
        <v>medium</v>
      </c>
      <c r="M43" s="0" t="n">
        <f aca="false">ROUND(ABS((E43-C43)/(SQRT((F43/1.645)^2+(D43/1.645)^2))),3)</f>
        <v>3.141</v>
      </c>
      <c r="N43" s="0" t="n">
        <f aca="false">IF(M43&gt;1.645,1,0)</f>
        <v>1</v>
      </c>
    </row>
    <row r="44" customFormat="false" ht="12.8" hidden="false" customHeight="false" outlineLevel="0" collapsed="false">
      <c r="A44" s="0" t="s">
        <v>107</v>
      </c>
      <c r="B44" s="0" t="s">
        <v>108</v>
      </c>
      <c r="C44" s="0" t="n">
        <v>609</v>
      </c>
      <c r="D44" s="0" t="n">
        <v>257</v>
      </c>
      <c r="E44" s="0" t="n">
        <v>445</v>
      </c>
      <c r="F44" s="0" t="n">
        <v>194</v>
      </c>
      <c r="G44" s="0" t="n">
        <f aca="false">E44-C44</f>
        <v>-164</v>
      </c>
      <c r="H44" s="0" t="n">
        <f aca="false">ROUND(SQRT((D44^2)+(F44^2)),0)</f>
        <v>322</v>
      </c>
      <c r="I44" s="0" t="n">
        <f aca="false">ROUND(G44/C44,3)*100</f>
        <v>-26.9</v>
      </c>
      <c r="J44" s="0" t="n">
        <f aca="false">ROUND(((SQRT(F44^2+((E44/C44)^2*D44^2)))/C44)*100,1)</f>
        <v>44.3</v>
      </c>
      <c r="K44" s="0" t="n">
        <f aca="false">ROUND(ABS((H44/1.645)/G44)*100,0)</f>
        <v>119</v>
      </c>
      <c r="L44" s="0" t="str">
        <f aca="false">IF(K44&lt;=12,"high",IF(K44&gt;=35,"low","medium"))</f>
        <v>low</v>
      </c>
      <c r="M44" s="0" t="n">
        <f aca="false">ROUND(ABS((E44-C44)/(SQRT((F44/1.645)^2+(D44/1.645)^2))),3)</f>
        <v>0.838</v>
      </c>
      <c r="N44" s="0" t="n">
        <f aca="false">IF(M44&gt;1.645,1,0)</f>
        <v>0</v>
      </c>
    </row>
    <row r="45" customFormat="false" ht="12.8" hidden="false" customHeight="false" outlineLevel="0" collapsed="false">
      <c r="A45" s="0" t="s">
        <v>109</v>
      </c>
      <c r="B45" s="0" t="s">
        <v>110</v>
      </c>
      <c r="C45" s="0" t="n">
        <v>906</v>
      </c>
      <c r="D45" s="0" t="n">
        <v>66</v>
      </c>
      <c r="E45" s="0" t="n">
        <v>1013</v>
      </c>
      <c r="F45" s="0" t="n">
        <v>84</v>
      </c>
      <c r="G45" s="0" t="n">
        <f aca="false">E45-C45</f>
        <v>107</v>
      </c>
      <c r="H45" s="0" t="n">
        <f aca="false">ROUND(SQRT((D45^2)+(F45^2)),0)</f>
        <v>107</v>
      </c>
      <c r="I45" s="0" t="n">
        <f aca="false">ROUND(G45/C45,3)*100</f>
        <v>11.8</v>
      </c>
      <c r="J45" s="0" t="n">
        <f aca="false">ROUND(((SQRT(F45^2+((E45/C45)^2*D45^2)))/C45)*100,1)</f>
        <v>12.3</v>
      </c>
      <c r="K45" s="0" t="n">
        <f aca="false">ROUND(ABS((H45/1.645)/G45)*100,0)</f>
        <v>61</v>
      </c>
      <c r="L45" s="0" t="str">
        <f aca="false">IF(K45&lt;=12,"high",IF(K45&gt;=35,"low","medium"))</f>
        <v>low</v>
      </c>
      <c r="M45" s="0" t="n">
        <f aca="false">ROUND(ABS((E45-C45)/(SQRT((F45/1.645)^2+(D45/1.645)^2))),3)</f>
        <v>1.648</v>
      </c>
      <c r="N45" s="0" t="n">
        <f aca="false">IF(M45&gt;1.645,1,0)</f>
        <v>1</v>
      </c>
    </row>
    <row r="46" customFormat="false" ht="12.8" hidden="false" customHeight="false" outlineLevel="0" collapsed="false">
      <c r="A46" s="0" t="s">
        <v>111</v>
      </c>
      <c r="B46" s="0" t="s">
        <v>112</v>
      </c>
      <c r="C46" s="0" t="n">
        <v>815</v>
      </c>
      <c r="D46" s="0" t="n">
        <v>191</v>
      </c>
      <c r="E46" s="0" t="n">
        <v>915</v>
      </c>
      <c r="F46" s="0" t="n">
        <v>116</v>
      </c>
      <c r="G46" s="0" t="n">
        <f aca="false">E46-C46</f>
        <v>100</v>
      </c>
      <c r="H46" s="0" t="n">
        <f aca="false">ROUND(SQRT((D46^2)+(F46^2)),0)</f>
        <v>223</v>
      </c>
      <c r="I46" s="0" t="n">
        <f aca="false">ROUND(G46/C46,3)*100</f>
        <v>12.3</v>
      </c>
      <c r="J46" s="0" t="n">
        <f aca="false">ROUND(((SQRT(F46^2+((E46/C46)^2*D46^2)))/C46)*100,1)</f>
        <v>29.9</v>
      </c>
      <c r="K46" s="0" t="n">
        <f aca="false">ROUND(ABS((H46/1.645)/G46)*100,0)</f>
        <v>136</v>
      </c>
      <c r="L46" s="0" t="str">
        <f aca="false">IF(K46&lt;=12,"high",IF(K46&gt;=35,"low","medium"))</f>
        <v>low</v>
      </c>
      <c r="M46" s="0" t="n">
        <f aca="false">ROUND(ABS((E46-C46)/(SQRT((F46/1.645)^2+(D46/1.645)^2))),3)</f>
        <v>0.736</v>
      </c>
      <c r="N46" s="0" t="n">
        <f aca="false">IF(M46&gt;1.645,1,0)</f>
        <v>0</v>
      </c>
    </row>
    <row r="47" customFormat="false" ht="12.8" hidden="false" customHeight="false" outlineLevel="0" collapsed="false">
      <c r="A47" s="0" t="s">
        <v>113</v>
      </c>
      <c r="B47" s="0" t="s">
        <v>114</v>
      </c>
      <c r="C47" s="0" t="n">
        <v>993</v>
      </c>
      <c r="D47" s="0" t="n">
        <v>82</v>
      </c>
      <c r="E47" s="0" t="n">
        <v>1149</v>
      </c>
      <c r="F47" s="0" t="n">
        <v>103</v>
      </c>
      <c r="G47" s="0" t="n">
        <f aca="false">E47-C47</f>
        <v>156</v>
      </c>
      <c r="H47" s="0" t="n">
        <f aca="false">ROUND(SQRT((D47^2)+(F47^2)),0)</f>
        <v>132</v>
      </c>
      <c r="I47" s="0" t="n">
        <f aca="false">ROUND(G47/C47,3)*100</f>
        <v>15.7</v>
      </c>
      <c r="J47" s="0" t="n">
        <f aca="false">ROUND(((SQRT(F47^2+((E47/C47)^2*D47^2)))/C47)*100,1)</f>
        <v>14.1</v>
      </c>
      <c r="K47" s="0" t="n">
        <f aca="false">ROUND(ABS((H47/1.645)/G47)*100,0)</f>
        <v>51</v>
      </c>
      <c r="L47" s="0" t="str">
        <f aca="false">IF(K47&lt;=12,"high",IF(K47&gt;=35,"low","medium"))</f>
        <v>low</v>
      </c>
      <c r="M47" s="0" t="n">
        <f aca="false">ROUND(ABS((E47-C47)/(SQRT((F47/1.645)^2+(D47/1.645)^2))),3)</f>
        <v>1.949</v>
      </c>
      <c r="N47" s="0" t="n">
        <f aca="false">IF(M47&gt;1.645,1,0)</f>
        <v>1</v>
      </c>
    </row>
    <row r="48" customFormat="false" ht="12.8" hidden="false" customHeight="false" outlineLevel="0" collapsed="false">
      <c r="A48" s="0" t="s">
        <v>115</v>
      </c>
      <c r="B48" s="0" t="s">
        <v>116</v>
      </c>
      <c r="C48" s="0" t="n">
        <v>814</v>
      </c>
      <c r="D48" s="0" t="n">
        <v>73</v>
      </c>
      <c r="E48" s="0" t="n">
        <v>547</v>
      </c>
      <c r="F48" s="0" t="n">
        <v>300</v>
      </c>
      <c r="G48" s="0" t="n">
        <f aca="false">E48-C48</f>
        <v>-267</v>
      </c>
      <c r="H48" s="0" t="n">
        <f aca="false">ROUND(SQRT((D48^2)+(F48^2)),0)</f>
        <v>309</v>
      </c>
      <c r="I48" s="0" t="n">
        <f aca="false">ROUND(G48/C48,3)*100</f>
        <v>-32.8</v>
      </c>
      <c r="J48" s="0" t="n">
        <f aca="false">ROUND(((SQRT(F48^2+((E48/C48)^2*D48^2)))/C48)*100,1)</f>
        <v>37.3</v>
      </c>
      <c r="K48" s="0" t="n">
        <f aca="false">ROUND(ABS((H48/1.645)/G48)*100,0)</f>
        <v>70</v>
      </c>
      <c r="L48" s="0" t="str">
        <f aca="false">IF(K48&lt;=12,"high",IF(K48&gt;=35,"low","medium"))</f>
        <v>low</v>
      </c>
      <c r="M48" s="0" t="n">
        <f aca="false">ROUND(ABS((E48-C48)/(SQRT((F48/1.645)^2+(D48/1.645)^2))),3)</f>
        <v>1.423</v>
      </c>
      <c r="N48" s="0" t="n">
        <f aca="false">IF(M48&gt;1.645,1,0)</f>
        <v>0</v>
      </c>
    </row>
    <row r="49" customFormat="false" ht="12.8" hidden="false" customHeight="false" outlineLevel="0" collapsed="false">
      <c r="A49" s="0" t="s">
        <v>117</v>
      </c>
      <c r="B49" s="0" t="s">
        <v>118</v>
      </c>
      <c r="C49" s="0" t="n">
        <v>1057</v>
      </c>
      <c r="D49" s="0" t="n">
        <v>147</v>
      </c>
      <c r="E49" s="0" t="n">
        <v>1266</v>
      </c>
      <c r="F49" s="0" t="n">
        <v>109</v>
      </c>
      <c r="G49" s="0" t="n">
        <f aca="false">E49-C49</f>
        <v>209</v>
      </c>
      <c r="H49" s="0" t="n">
        <f aca="false">ROUND(SQRT((D49^2)+(F49^2)),0)</f>
        <v>183</v>
      </c>
      <c r="I49" s="0" t="n">
        <f aca="false">ROUND(G49/C49,3)*100</f>
        <v>19.8</v>
      </c>
      <c r="J49" s="0" t="n">
        <f aca="false">ROUND(((SQRT(F49^2+((E49/C49)^2*D49^2)))/C49)*100,1)</f>
        <v>19.6</v>
      </c>
      <c r="K49" s="0" t="n">
        <f aca="false">ROUND(ABS((H49/1.645)/G49)*100,0)</f>
        <v>53</v>
      </c>
      <c r="L49" s="0" t="str">
        <f aca="false">IF(K49&lt;=12,"high",IF(K49&gt;=35,"low","medium"))</f>
        <v>low</v>
      </c>
      <c r="M49" s="0" t="n">
        <f aca="false">ROUND(ABS((E49-C49)/(SQRT((F49/1.645)^2+(D49/1.645)^2))),3)</f>
        <v>1.879</v>
      </c>
      <c r="N49" s="0" t="n">
        <f aca="false">IF(M49&gt;1.645,1,0)</f>
        <v>1</v>
      </c>
    </row>
    <row r="50" customFormat="false" ht="12.8" hidden="false" customHeight="false" outlineLevel="0" collapsed="false">
      <c r="A50" s="0" t="s">
        <v>119</v>
      </c>
      <c r="B50" s="0" t="s">
        <v>120</v>
      </c>
      <c r="C50" s="0" t="n">
        <v>1060</v>
      </c>
      <c r="D50" s="0" t="n">
        <v>171</v>
      </c>
      <c r="E50" s="0" t="n">
        <v>725</v>
      </c>
      <c r="F50" s="0" t="n">
        <v>277</v>
      </c>
      <c r="G50" s="0" t="n">
        <f aca="false">E50-C50</f>
        <v>-335</v>
      </c>
      <c r="H50" s="0" t="n">
        <f aca="false">ROUND(SQRT((D50^2)+(F50^2)),0)</f>
        <v>326</v>
      </c>
      <c r="I50" s="0" t="n">
        <f aca="false">ROUND(G50/C50,3)*100</f>
        <v>-31.6</v>
      </c>
      <c r="J50" s="0" t="n">
        <f aca="false">ROUND(((SQRT(F50^2+((E50/C50)^2*D50^2)))/C50)*100,1)</f>
        <v>28.4</v>
      </c>
      <c r="K50" s="0" t="n">
        <f aca="false">ROUND(ABS((H50/1.645)/G50)*100,0)</f>
        <v>59</v>
      </c>
      <c r="L50" s="0" t="str">
        <f aca="false">IF(K50&lt;=12,"high",IF(K50&gt;=35,"low","medium"))</f>
        <v>low</v>
      </c>
      <c r="M50" s="0" t="n">
        <f aca="false">ROUND(ABS((E50-C50)/(SQRT((F50/1.645)^2+(D50/1.645)^2))),3)</f>
        <v>1.693</v>
      </c>
      <c r="N50" s="0" t="n">
        <f aca="false">IF(M50&gt;1.645,1,0)</f>
        <v>1</v>
      </c>
    </row>
    <row r="51" customFormat="false" ht="12.8" hidden="false" customHeight="false" outlineLevel="0" collapsed="false">
      <c r="A51" s="0" t="s">
        <v>121</v>
      </c>
      <c r="B51" s="0" t="s">
        <v>122</v>
      </c>
      <c r="C51" s="0" t="n">
        <v>790</v>
      </c>
      <c r="D51" s="0" t="n">
        <v>80</v>
      </c>
      <c r="E51" s="0" t="n">
        <v>812</v>
      </c>
      <c r="F51" s="0" t="n">
        <v>62</v>
      </c>
      <c r="G51" s="0" t="n">
        <f aca="false">E51-C51</f>
        <v>22</v>
      </c>
      <c r="H51" s="0" t="n">
        <f aca="false">ROUND(SQRT((D51^2)+(F51^2)),0)</f>
        <v>101</v>
      </c>
      <c r="I51" s="0" t="n">
        <f aca="false">ROUND(G51/C51,3)*100</f>
        <v>2.8</v>
      </c>
      <c r="J51" s="0" t="n">
        <f aca="false">ROUND(((SQRT(F51^2+((E51/C51)^2*D51^2)))/C51)*100,1)</f>
        <v>13</v>
      </c>
      <c r="K51" s="0" t="n">
        <f aca="false">ROUND(ABS((H51/1.645)/G51)*100,0)</f>
        <v>279</v>
      </c>
      <c r="L51" s="0" t="str">
        <f aca="false">IF(K51&lt;=12,"high",IF(K51&gt;=35,"low","medium"))</f>
        <v>low</v>
      </c>
      <c r="M51" s="0" t="n">
        <f aca="false">ROUND(ABS((E51-C51)/(SQRT((F51/1.645)^2+(D51/1.645)^2))),3)</f>
        <v>0.358</v>
      </c>
      <c r="N51" s="0" t="n">
        <f aca="false">IF(M51&gt;1.645,1,0)</f>
        <v>0</v>
      </c>
    </row>
    <row r="52" customFormat="false" ht="12.8" hidden="false" customHeight="false" outlineLevel="0" collapsed="false">
      <c r="A52" s="0" t="s">
        <v>123</v>
      </c>
      <c r="B52" s="0" t="s">
        <v>124</v>
      </c>
      <c r="C52" s="0" t="n">
        <v>767</v>
      </c>
      <c r="D52" s="0" t="n">
        <v>68</v>
      </c>
      <c r="E52" s="0" t="n">
        <v>866</v>
      </c>
      <c r="F52" s="0" t="n">
        <v>54</v>
      </c>
      <c r="G52" s="0" t="n">
        <f aca="false">E52-C52</f>
        <v>99</v>
      </c>
      <c r="H52" s="0" t="n">
        <f aca="false">ROUND(SQRT((D52^2)+(F52^2)),0)</f>
        <v>87</v>
      </c>
      <c r="I52" s="0" t="n">
        <f aca="false">ROUND(G52/C52,3)*100</f>
        <v>12.9</v>
      </c>
      <c r="J52" s="0" t="n">
        <f aca="false">ROUND(((SQRT(F52^2+((E52/C52)^2*D52^2)))/C52)*100,1)</f>
        <v>12.2</v>
      </c>
      <c r="K52" s="0" t="n">
        <f aca="false">ROUND(ABS((H52/1.645)/G52)*100,0)</f>
        <v>53</v>
      </c>
      <c r="L52" s="0" t="str">
        <f aca="false">IF(K52&lt;=12,"high",IF(K52&gt;=35,"low","medium"))</f>
        <v>low</v>
      </c>
      <c r="M52" s="0" t="n">
        <f aca="false">ROUND(ABS((E52-C52)/(SQRT((F52/1.645)^2+(D52/1.645)^2))),3)</f>
        <v>1.875</v>
      </c>
      <c r="N52" s="0" t="n">
        <f aca="false">IF(M52&gt;1.645,1,0)</f>
        <v>1</v>
      </c>
    </row>
    <row r="53" customFormat="false" ht="12.8" hidden="false" customHeight="false" outlineLevel="0" collapsed="false">
      <c r="A53" s="0" t="s">
        <v>125</v>
      </c>
      <c r="B53" s="0" t="s">
        <v>126</v>
      </c>
      <c r="C53" s="0" t="n">
        <v>844</v>
      </c>
      <c r="D53" s="0" t="n">
        <v>30</v>
      </c>
      <c r="E53" s="0" t="n">
        <v>845</v>
      </c>
      <c r="F53" s="0" t="n">
        <v>50</v>
      </c>
      <c r="G53" s="0" t="n">
        <f aca="false">E53-C53</f>
        <v>1</v>
      </c>
      <c r="H53" s="0" t="n">
        <f aca="false">ROUND(SQRT((D53^2)+(F53^2)),0)</f>
        <v>58</v>
      </c>
      <c r="I53" s="0" t="n">
        <f aca="false">ROUND(G53/C53,3)*100</f>
        <v>0.1</v>
      </c>
      <c r="J53" s="0" t="n">
        <f aca="false">ROUND(((SQRT(F53^2+((E53/C53)^2*D53^2)))/C53)*100,1)</f>
        <v>6.9</v>
      </c>
      <c r="K53" s="0" t="n">
        <f aca="false">ROUND(ABS((H53/1.645)/G53)*100,0)</f>
        <v>3526</v>
      </c>
      <c r="L53" s="0" t="str">
        <f aca="false">IF(K53&lt;=12,"high",IF(K53&gt;=35,"low","medium"))</f>
        <v>low</v>
      </c>
      <c r="M53" s="0" t="n">
        <f aca="false">ROUND(ABS((E53-C53)/(SQRT((F53/1.645)^2+(D53/1.645)^2))),3)</f>
        <v>0.028</v>
      </c>
      <c r="N53" s="0" t="n">
        <f aca="false">IF(M53&gt;1.645,1,0)</f>
        <v>0</v>
      </c>
    </row>
    <row r="54" customFormat="false" ht="12.8" hidden="false" customHeight="false" outlineLevel="0" collapsed="false">
      <c r="A54" s="0" t="s">
        <v>127</v>
      </c>
      <c r="B54" s="0" t="s">
        <v>128</v>
      </c>
      <c r="C54" s="0" t="n">
        <v>829</v>
      </c>
      <c r="D54" s="0" t="n">
        <v>69</v>
      </c>
      <c r="E54" s="0" t="n">
        <v>903</v>
      </c>
      <c r="F54" s="0" t="n">
        <v>73</v>
      </c>
      <c r="G54" s="0" t="n">
        <f aca="false">E54-C54</f>
        <v>74</v>
      </c>
      <c r="H54" s="0" t="n">
        <f aca="false">ROUND(SQRT((D54^2)+(F54^2)),0)</f>
        <v>100</v>
      </c>
      <c r="I54" s="0" t="n">
        <f aca="false">ROUND(G54/C54,3)*100</f>
        <v>8.9</v>
      </c>
      <c r="J54" s="0" t="n">
        <f aca="false">ROUND(((SQRT(F54^2+((E54/C54)^2*D54^2)))/C54)*100,1)</f>
        <v>12.6</v>
      </c>
      <c r="K54" s="0" t="n">
        <f aca="false">ROUND(ABS((H54/1.645)/G54)*100,0)</f>
        <v>82</v>
      </c>
      <c r="L54" s="0" t="str">
        <f aca="false">IF(K54&lt;=12,"high",IF(K54&gt;=35,"low","medium"))</f>
        <v>low</v>
      </c>
      <c r="M54" s="0" t="n">
        <f aca="false">ROUND(ABS((E54-C54)/(SQRT((F54/1.645)^2+(D54/1.645)^2))),3)</f>
        <v>1.212</v>
      </c>
      <c r="N54" s="0" t="n">
        <f aca="false">IF(M54&gt;1.645,1,0)</f>
        <v>0</v>
      </c>
    </row>
    <row r="55" customFormat="false" ht="12.8" hidden="false" customHeight="false" outlineLevel="0" collapsed="false">
      <c r="A55" s="0" t="s">
        <v>129</v>
      </c>
      <c r="B55" s="0" t="s">
        <v>130</v>
      </c>
      <c r="C55" s="0" t="n">
        <v>853</v>
      </c>
      <c r="D55" s="0" t="n">
        <v>52</v>
      </c>
      <c r="E55" s="0" t="n">
        <v>821</v>
      </c>
      <c r="F55" s="0" t="n">
        <v>127</v>
      </c>
      <c r="G55" s="0" t="n">
        <f aca="false">E55-C55</f>
        <v>-32</v>
      </c>
      <c r="H55" s="0" t="n">
        <f aca="false">ROUND(SQRT((D55^2)+(F55^2)),0)</f>
        <v>137</v>
      </c>
      <c r="I55" s="0" t="n">
        <f aca="false">ROUND(G55/C55,3)*100</f>
        <v>-3.8</v>
      </c>
      <c r="J55" s="0" t="n">
        <f aca="false">ROUND(((SQRT(F55^2+((E55/C55)^2*D55^2)))/C55)*100,1)</f>
        <v>16</v>
      </c>
      <c r="K55" s="0" t="n">
        <f aca="false">ROUND(ABS((H55/1.645)/G55)*100,0)</f>
        <v>260</v>
      </c>
      <c r="L55" s="0" t="str">
        <f aca="false">IF(K55&lt;=12,"high",IF(K55&gt;=35,"low","medium"))</f>
        <v>low</v>
      </c>
      <c r="M55" s="0" t="n">
        <f aca="false">ROUND(ABS((E55-C55)/(SQRT((F55/1.645)^2+(D55/1.645)^2))),3)</f>
        <v>0.384</v>
      </c>
      <c r="N55" s="0" t="n">
        <f aca="false">IF(M55&gt;1.645,1,0)</f>
        <v>0</v>
      </c>
    </row>
    <row r="56" customFormat="false" ht="12.8" hidden="false" customHeight="false" outlineLevel="0" collapsed="false">
      <c r="A56" s="0" t="s">
        <v>131</v>
      </c>
      <c r="B56" s="0" t="s">
        <v>132</v>
      </c>
      <c r="C56" s="0" t="n">
        <v>1047</v>
      </c>
      <c r="D56" s="0" t="n">
        <v>69</v>
      </c>
      <c r="E56" s="0" t="n">
        <v>1074</v>
      </c>
      <c r="F56" s="0" t="n">
        <v>137</v>
      </c>
      <c r="G56" s="0" t="n">
        <f aca="false">E56-C56</f>
        <v>27</v>
      </c>
      <c r="H56" s="0" t="n">
        <f aca="false">ROUND(SQRT((D56^2)+(F56^2)),0)</f>
        <v>153</v>
      </c>
      <c r="I56" s="0" t="n">
        <f aca="false">ROUND(G56/C56,3)*100</f>
        <v>2.6</v>
      </c>
      <c r="J56" s="0" t="n">
        <f aca="false">ROUND(((SQRT(F56^2+((E56/C56)^2*D56^2)))/C56)*100,1)</f>
        <v>14.7</v>
      </c>
      <c r="K56" s="0" t="n">
        <f aca="false">ROUND(ABS((H56/1.645)/G56)*100,0)</f>
        <v>344</v>
      </c>
      <c r="L56" s="0" t="str">
        <f aca="false">IF(K56&lt;=12,"high",IF(K56&gt;=35,"low","medium"))</f>
        <v>low</v>
      </c>
      <c r="M56" s="0" t="n">
        <f aca="false">ROUND(ABS((E56-C56)/(SQRT((F56/1.645)^2+(D56/1.645)^2))),3)</f>
        <v>0.29</v>
      </c>
      <c r="N56" s="0" t="n">
        <f aca="false">IF(M56&gt;1.645,1,0)</f>
        <v>0</v>
      </c>
    </row>
    <row r="57" customFormat="false" ht="12.8" hidden="false" customHeight="false" outlineLevel="0" collapsed="false">
      <c r="A57" s="0" t="s">
        <v>133</v>
      </c>
      <c r="B57" s="0" t="s">
        <v>134</v>
      </c>
      <c r="C57" s="0" t="n">
        <v>581</v>
      </c>
      <c r="D57" s="0" t="n">
        <v>372</v>
      </c>
      <c r="E57" s="0" t="n">
        <v>1106</v>
      </c>
      <c r="F57" s="0" t="n">
        <v>376</v>
      </c>
      <c r="G57" s="0" t="n">
        <f aca="false">E57-C57</f>
        <v>525</v>
      </c>
      <c r="H57" s="0" t="n">
        <f aca="false">ROUND(SQRT((D57^2)+(F57^2)),0)</f>
        <v>529</v>
      </c>
      <c r="I57" s="0" t="n">
        <f aca="false">ROUND(G57/C57,3)*100</f>
        <v>90.4</v>
      </c>
      <c r="J57" s="0" t="n">
        <f aca="false">ROUND(((SQRT(F57^2+((E57/C57)^2*D57^2)))/C57)*100,1)</f>
        <v>138</v>
      </c>
      <c r="K57" s="0" t="n">
        <f aca="false">ROUND(ABS((H57/1.645)/G57)*100,0)</f>
        <v>61</v>
      </c>
      <c r="L57" s="0" t="str">
        <f aca="false">IF(K57&lt;=12,"high",IF(K57&gt;=35,"low","medium"))</f>
        <v>low</v>
      </c>
      <c r="M57" s="0" t="n">
        <f aca="false">ROUND(ABS((E57-C57)/(SQRT((F57/1.645)^2+(D57/1.645)^2))),3)</f>
        <v>1.633</v>
      </c>
      <c r="N57" s="0" t="n">
        <f aca="false">IF(M57&gt;1.645,1,0)</f>
        <v>0</v>
      </c>
    </row>
    <row r="58" customFormat="false" ht="12.8" hidden="false" customHeight="false" outlineLevel="0" collapsed="false">
      <c r="A58" s="0" t="s">
        <v>135</v>
      </c>
      <c r="B58" s="0" t="s">
        <v>136</v>
      </c>
      <c r="C58" s="0" t="n">
        <v>1166</v>
      </c>
      <c r="D58" s="0" t="n">
        <v>779</v>
      </c>
      <c r="E58" s="0" t="n">
        <v>1300</v>
      </c>
      <c r="F58" s="0" t="n">
        <v>215</v>
      </c>
      <c r="G58" s="0" t="n">
        <f aca="false">E58-C58</f>
        <v>134</v>
      </c>
      <c r="H58" s="0" t="n">
        <f aca="false">ROUND(SQRT((D58^2)+(F58^2)),0)</f>
        <v>808</v>
      </c>
      <c r="I58" s="0" t="n">
        <f aca="false">ROUND(G58/C58,3)*100</f>
        <v>11.5</v>
      </c>
      <c r="J58" s="0" t="n">
        <f aca="false">ROUND(((SQRT(F58^2+((E58/C58)^2*D58^2)))/C58)*100,1)</f>
        <v>76.7</v>
      </c>
      <c r="K58" s="0" t="n">
        <f aca="false">ROUND(ABS((H58/1.645)/G58)*100,0)</f>
        <v>367</v>
      </c>
      <c r="L58" s="0" t="str">
        <f aca="false">IF(K58&lt;=12,"high",IF(K58&gt;=35,"low","medium"))</f>
        <v>low</v>
      </c>
      <c r="M58" s="0" t="n">
        <f aca="false">ROUND(ABS((E58-C58)/(SQRT((F58/1.645)^2+(D58/1.645)^2))),3)</f>
        <v>0.273</v>
      </c>
      <c r="N58" s="0" t="n">
        <f aca="false">IF(M58&gt;1.645,1,0)</f>
        <v>0</v>
      </c>
    </row>
    <row r="59" customFormat="false" ht="12.8" hidden="false" customHeight="false" outlineLevel="0" collapsed="false">
      <c r="A59" s="0" t="s">
        <v>137</v>
      </c>
      <c r="B59" s="0" t="s">
        <v>138</v>
      </c>
      <c r="C59" s="0" t="n">
        <v>1625</v>
      </c>
      <c r="D59" s="0" t="n">
        <v>329</v>
      </c>
      <c r="E59" s="0" t="n">
        <v>935</v>
      </c>
      <c r="F59" s="0" t="n">
        <v>131</v>
      </c>
      <c r="G59" s="0" t="n">
        <f aca="false">E59-C59</f>
        <v>-690</v>
      </c>
      <c r="H59" s="0" t="n">
        <f aca="false">ROUND(SQRT((D59^2)+(F59^2)),0)</f>
        <v>354</v>
      </c>
      <c r="I59" s="0" t="n">
        <f aca="false">ROUND(G59/C59,3)*100</f>
        <v>-42.5</v>
      </c>
      <c r="J59" s="0" t="n">
        <f aca="false">ROUND(((SQRT(F59^2+((E59/C59)^2*D59^2)))/C59)*100,1)</f>
        <v>14.2</v>
      </c>
      <c r="K59" s="0" t="n">
        <f aca="false">ROUND(ABS((H59/1.645)/G59)*100,0)</f>
        <v>31</v>
      </c>
      <c r="L59" s="0" t="str">
        <f aca="false">IF(K59&lt;=12,"high",IF(K59&gt;=35,"low","medium"))</f>
        <v>medium</v>
      </c>
      <c r="M59" s="0" t="n">
        <f aca="false">ROUND(ABS((E59-C59)/(SQRT((F59/1.645)^2+(D59/1.645)^2))),3)</f>
        <v>3.205</v>
      </c>
      <c r="N59" s="0" t="n">
        <f aca="false">IF(M59&gt;1.645,1,0)</f>
        <v>1</v>
      </c>
    </row>
    <row r="60" customFormat="false" ht="12.8" hidden="false" customHeight="false" outlineLevel="0" collapsed="false">
      <c r="A60" s="0" t="s">
        <v>139</v>
      </c>
      <c r="B60" s="0" t="s">
        <v>140</v>
      </c>
      <c r="C60" s="0" t="n">
        <v>860</v>
      </c>
      <c r="D60" s="0" t="n">
        <v>92</v>
      </c>
      <c r="E60" s="0" t="n">
        <v>928</v>
      </c>
      <c r="F60" s="0" t="n">
        <v>128</v>
      </c>
      <c r="G60" s="0" t="n">
        <f aca="false">E60-C60</f>
        <v>68</v>
      </c>
      <c r="H60" s="0" t="n">
        <f aca="false">ROUND(SQRT((D60^2)+(F60^2)),0)</f>
        <v>158</v>
      </c>
      <c r="I60" s="0" t="n">
        <f aca="false">ROUND(G60/C60,3)*100</f>
        <v>7.9</v>
      </c>
      <c r="J60" s="0" t="n">
        <f aca="false">ROUND(((SQRT(F60^2+((E60/C60)^2*D60^2)))/C60)*100,1)</f>
        <v>18.8</v>
      </c>
      <c r="K60" s="0" t="n">
        <f aca="false">ROUND(ABS((H60/1.645)/G60)*100,0)</f>
        <v>141</v>
      </c>
      <c r="L60" s="0" t="str">
        <f aca="false">IF(K60&lt;=12,"high",IF(K60&gt;=35,"low","medium"))</f>
        <v>low</v>
      </c>
      <c r="M60" s="0" t="n">
        <f aca="false">ROUND(ABS((E60-C60)/(SQRT((F60/1.645)^2+(D60/1.645)^2))),3)</f>
        <v>0.71</v>
      </c>
      <c r="N60" s="0" t="n">
        <f aca="false">IF(M60&gt;1.645,1,0)</f>
        <v>0</v>
      </c>
    </row>
    <row r="61" customFormat="false" ht="12.8" hidden="false" customHeight="false" outlineLevel="0" collapsed="false">
      <c r="A61" s="0" t="s">
        <v>141</v>
      </c>
      <c r="B61" s="0" t="s">
        <v>142</v>
      </c>
      <c r="C61" s="0" t="n">
        <v>949</v>
      </c>
      <c r="D61" s="0" t="n">
        <v>38</v>
      </c>
      <c r="E61" s="0" t="n">
        <v>1151</v>
      </c>
      <c r="F61" s="0" t="n">
        <v>151</v>
      </c>
      <c r="G61" s="0" t="n">
        <f aca="false">E61-C61</f>
        <v>202</v>
      </c>
      <c r="H61" s="0" t="n">
        <f aca="false">ROUND(SQRT((D61^2)+(F61^2)),0)</f>
        <v>156</v>
      </c>
      <c r="I61" s="0" t="n">
        <f aca="false">ROUND(G61/C61,3)*100</f>
        <v>21.3</v>
      </c>
      <c r="J61" s="0" t="n">
        <f aca="false">ROUND(((SQRT(F61^2+((E61/C61)^2*D61^2)))/C61)*100,1)</f>
        <v>16.6</v>
      </c>
      <c r="K61" s="0" t="n">
        <f aca="false">ROUND(ABS((H61/1.645)/G61)*100,0)</f>
        <v>47</v>
      </c>
      <c r="L61" s="0" t="str">
        <f aca="false">IF(K61&lt;=12,"high",IF(K61&gt;=35,"low","medium"))</f>
        <v>low</v>
      </c>
      <c r="M61" s="0" t="n">
        <f aca="false">ROUND(ABS((E61-C61)/(SQRT((F61/1.645)^2+(D61/1.645)^2))),3)</f>
        <v>2.134</v>
      </c>
      <c r="N61" s="0" t="n">
        <f aca="false">IF(M61&gt;1.645,1,0)</f>
        <v>1</v>
      </c>
    </row>
    <row r="62" customFormat="false" ht="12.8" hidden="false" customHeight="false" outlineLevel="0" collapsed="false">
      <c r="A62" s="0" t="s">
        <v>143</v>
      </c>
      <c r="B62" s="0" t="s">
        <v>144</v>
      </c>
      <c r="C62" s="0" t="n">
        <v>501</v>
      </c>
      <c r="D62" s="0" t="n">
        <v>285</v>
      </c>
      <c r="E62" s="0" t="n">
        <v>1093</v>
      </c>
      <c r="F62" s="0" t="n">
        <v>939</v>
      </c>
      <c r="G62" s="0" t="n">
        <f aca="false">E62-C62</f>
        <v>592</v>
      </c>
      <c r="H62" s="0" t="n">
        <f aca="false">ROUND(SQRT((D62^2)+(F62^2)),0)</f>
        <v>981</v>
      </c>
      <c r="I62" s="0" t="n">
        <f aca="false">ROUND(G62/C62,3)*100</f>
        <v>118.2</v>
      </c>
      <c r="J62" s="0" t="n">
        <f aca="false">ROUND(((SQRT(F62^2+((E62/C62)^2*D62^2)))/C62)*100,1)</f>
        <v>224.8</v>
      </c>
      <c r="K62" s="0" t="n">
        <f aca="false">ROUND(ABS((H62/1.645)/G62)*100,0)</f>
        <v>101</v>
      </c>
      <c r="L62" s="0" t="str">
        <f aca="false">IF(K62&lt;=12,"high",IF(K62&gt;=35,"low","medium"))</f>
        <v>low</v>
      </c>
      <c r="M62" s="0" t="n">
        <f aca="false">ROUND(ABS((E62-C62)/(SQRT((F62/1.645)^2+(D62/1.645)^2))),3)</f>
        <v>0.992</v>
      </c>
      <c r="N62" s="0" t="n">
        <f aca="false">IF(M62&gt;1.645,1,0)</f>
        <v>0</v>
      </c>
    </row>
    <row r="63" customFormat="false" ht="12.8" hidden="false" customHeight="false" outlineLevel="0" collapsed="false">
      <c r="A63" s="0" t="s">
        <v>145</v>
      </c>
      <c r="B63" s="0" t="s">
        <v>146</v>
      </c>
      <c r="C63" s="0" t="n">
        <v>779</v>
      </c>
      <c r="D63" s="0" t="n">
        <v>70</v>
      </c>
      <c r="E63" s="0" t="n">
        <v>898</v>
      </c>
      <c r="F63" s="0" t="n">
        <v>149</v>
      </c>
      <c r="G63" s="0" t="n">
        <f aca="false">E63-C63</f>
        <v>119</v>
      </c>
      <c r="H63" s="0" t="n">
        <f aca="false">ROUND(SQRT((D63^2)+(F63^2)),0)</f>
        <v>165</v>
      </c>
      <c r="I63" s="0" t="n">
        <f aca="false">ROUND(G63/C63,3)*100</f>
        <v>15.3</v>
      </c>
      <c r="J63" s="0" t="n">
        <f aca="false">ROUND(((SQRT(F63^2+((E63/C63)^2*D63^2)))/C63)*100,1)</f>
        <v>21.8</v>
      </c>
      <c r="K63" s="0" t="n">
        <f aca="false">ROUND(ABS((H63/1.645)/G63)*100,0)</f>
        <v>84</v>
      </c>
      <c r="L63" s="0" t="str">
        <f aca="false">IF(K63&lt;=12,"high",IF(K63&gt;=35,"low","medium"))</f>
        <v>low</v>
      </c>
      <c r="M63" s="0" t="n">
        <f aca="false">ROUND(ABS((E63-C63)/(SQRT((F63/1.645)^2+(D63/1.645)^2))),3)</f>
        <v>1.189</v>
      </c>
      <c r="N63" s="0" t="n">
        <f aca="false">IF(M63&gt;1.645,1,0)</f>
        <v>0</v>
      </c>
    </row>
    <row r="64" customFormat="false" ht="12.8" hidden="false" customHeight="false" outlineLevel="0" collapsed="false">
      <c r="A64" s="0" t="s">
        <v>147</v>
      </c>
      <c r="B64" s="0" t="s">
        <v>148</v>
      </c>
      <c r="C64" s="0" t="n">
        <v>1135</v>
      </c>
      <c r="D64" s="0" t="n">
        <v>74</v>
      </c>
      <c r="E64" s="0" t="n">
        <v>995</v>
      </c>
      <c r="F64" s="0" t="n">
        <v>152</v>
      </c>
      <c r="G64" s="0" t="n">
        <f aca="false">E64-C64</f>
        <v>-140</v>
      </c>
      <c r="H64" s="0" t="n">
        <f aca="false">ROUND(SQRT((D64^2)+(F64^2)),0)</f>
        <v>169</v>
      </c>
      <c r="I64" s="0" t="n">
        <f aca="false">ROUND(G64/C64,3)*100</f>
        <v>-12.3</v>
      </c>
      <c r="J64" s="0" t="n">
        <f aca="false">ROUND(((SQRT(F64^2+((E64/C64)^2*D64^2)))/C64)*100,1)</f>
        <v>14.6</v>
      </c>
      <c r="K64" s="0" t="n">
        <f aca="false">ROUND(ABS((H64/1.645)/G64)*100,0)</f>
        <v>73</v>
      </c>
      <c r="L64" s="0" t="str">
        <f aca="false">IF(K64&lt;=12,"high",IF(K64&gt;=35,"low","medium"))</f>
        <v>low</v>
      </c>
      <c r="M64" s="0" t="n">
        <f aca="false">ROUND(ABS((E64-C64)/(SQRT((F64/1.645)^2+(D64/1.645)^2))),3)</f>
        <v>1.362</v>
      </c>
      <c r="N64" s="0" t="n">
        <f aca="false">IF(M64&gt;1.645,1,0)</f>
        <v>0</v>
      </c>
    </row>
    <row r="65" customFormat="false" ht="12.8" hidden="false" customHeight="false" outlineLevel="0" collapsed="false">
      <c r="A65" s="0" t="s">
        <v>149</v>
      </c>
      <c r="B65" s="0" t="s">
        <v>150</v>
      </c>
      <c r="C65" s="0" t="n">
        <v>869</v>
      </c>
      <c r="D65" s="0" t="n">
        <v>102</v>
      </c>
      <c r="E65" s="0" t="n">
        <v>978</v>
      </c>
      <c r="F65" s="0" t="n">
        <v>51</v>
      </c>
      <c r="G65" s="0" t="n">
        <f aca="false">E65-C65</f>
        <v>109</v>
      </c>
      <c r="H65" s="0" t="n">
        <f aca="false">ROUND(SQRT((D65^2)+(F65^2)),0)</f>
        <v>114</v>
      </c>
      <c r="I65" s="0" t="n">
        <f aca="false">ROUND(G65/C65,3)*100</f>
        <v>12.5</v>
      </c>
      <c r="J65" s="0" t="n">
        <f aca="false">ROUND(((SQRT(F65^2+((E65/C65)^2*D65^2)))/C65)*100,1)</f>
        <v>14.5</v>
      </c>
      <c r="K65" s="0" t="n">
        <f aca="false">ROUND(ABS((H65/1.645)/G65)*100,0)</f>
        <v>64</v>
      </c>
      <c r="L65" s="0" t="str">
        <f aca="false">IF(K65&lt;=12,"high",IF(K65&gt;=35,"low","medium"))</f>
        <v>low</v>
      </c>
      <c r="M65" s="0" t="n">
        <f aca="false">ROUND(ABS((E65-C65)/(SQRT((F65/1.645)^2+(D65/1.645)^2))),3)</f>
        <v>1.572</v>
      </c>
      <c r="N65" s="0" t="n">
        <f aca="false">IF(M65&gt;1.645,1,0)</f>
        <v>0</v>
      </c>
    </row>
    <row r="66" customFormat="false" ht="12.8" hidden="false" customHeight="false" outlineLevel="0" collapsed="false">
      <c r="A66" s="0" t="s">
        <v>151</v>
      </c>
      <c r="B66" s="0" t="s">
        <v>152</v>
      </c>
      <c r="C66" s="0" t="n">
        <v>905</v>
      </c>
      <c r="D66" s="0" t="n">
        <v>304</v>
      </c>
      <c r="E66" s="0" t="n">
        <v>894</v>
      </c>
      <c r="F66" s="0" t="n">
        <v>192</v>
      </c>
      <c r="G66" s="0" t="n">
        <f aca="false">E66-C66</f>
        <v>-11</v>
      </c>
      <c r="H66" s="0" t="n">
        <f aca="false">ROUND(SQRT((D66^2)+(F66^2)),0)</f>
        <v>360</v>
      </c>
      <c r="I66" s="0" t="n">
        <f aca="false">ROUND(G66/C66,3)*100</f>
        <v>-1.2</v>
      </c>
      <c r="J66" s="0" t="n">
        <f aca="false">ROUND(((SQRT(F66^2+((E66/C66)^2*D66^2)))/C66)*100,1)</f>
        <v>39.4</v>
      </c>
      <c r="K66" s="0" t="n">
        <f aca="false">ROUND(ABS((H66/1.645)/G66)*100,0)</f>
        <v>1989</v>
      </c>
      <c r="L66" s="0" t="str">
        <f aca="false">IF(K66&lt;=12,"high",IF(K66&gt;=35,"low","medium"))</f>
        <v>low</v>
      </c>
      <c r="M66" s="0" t="n">
        <f aca="false">ROUND(ABS((E66-C66)/(SQRT((F66/1.645)^2+(D66/1.645)^2))),3)</f>
        <v>0.05</v>
      </c>
      <c r="N66" s="0" t="n">
        <f aca="false">IF(M66&gt;1.645,1,0)</f>
        <v>0</v>
      </c>
    </row>
    <row r="67" customFormat="false" ht="12.8" hidden="false" customHeight="false" outlineLevel="0" collapsed="false">
      <c r="A67" s="0" t="s">
        <v>153</v>
      </c>
      <c r="B67" s="0" t="s">
        <v>154</v>
      </c>
      <c r="C67" s="0" t="n">
        <v>1071</v>
      </c>
      <c r="D67" s="0" t="n">
        <v>77</v>
      </c>
      <c r="E67" s="0" t="n">
        <v>1217</v>
      </c>
      <c r="F67" s="0" t="n">
        <v>131</v>
      </c>
      <c r="G67" s="0" t="n">
        <f aca="false">E67-C67</f>
        <v>146</v>
      </c>
      <c r="H67" s="0" t="n">
        <f aca="false">ROUND(SQRT((D67^2)+(F67^2)),0)</f>
        <v>152</v>
      </c>
      <c r="I67" s="0" t="n">
        <f aca="false">ROUND(G67/C67,3)*100</f>
        <v>13.6</v>
      </c>
      <c r="J67" s="0" t="n">
        <f aca="false">ROUND(((SQRT(F67^2+((E67/C67)^2*D67^2)))/C67)*100,1)</f>
        <v>14.7</v>
      </c>
      <c r="K67" s="0" t="n">
        <f aca="false">ROUND(ABS((H67/1.645)/G67)*100,0)</f>
        <v>63</v>
      </c>
      <c r="L67" s="0" t="str">
        <f aca="false">IF(K67&lt;=12,"high",IF(K67&gt;=35,"low","medium"))</f>
        <v>low</v>
      </c>
      <c r="M67" s="0" t="n">
        <f aca="false">ROUND(ABS((E67-C67)/(SQRT((F67/1.645)^2+(D67/1.645)^2))),3)</f>
        <v>1.581</v>
      </c>
      <c r="N67" s="0" t="n">
        <f aca="false">IF(M67&gt;1.645,1,0)</f>
        <v>0</v>
      </c>
    </row>
    <row r="68" customFormat="false" ht="12.8" hidden="false" customHeight="false" outlineLevel="0" collapsed="false">
      <c r="A68" s="0" t="s">
        <v>155</v>
      </c>
      <c r="B68" s="0" t="s">
        <v>156</v>
      </c>
      <c r="C68" s="0" t="n">
        <v>1038</v>
      </c>
      <c r="D68" s="0" t="n">
        <v>115</v>
      </c>
      <c r="E68" s="0" t="n">
        <v>1006</v>
      </c>
      <c r="F68" s="0" t="n">
        <v>142</v>
      </c>
      <c r="G68" s="0" t="n">
        <f aca="false">E68-C68</f>
        <v>-32</v>
      </c>
      <c r="H68" s="0" t="n">
        <f aca="false">ROUND(SQRT((D68^2)+(F68^2)),0)</f>
        <v>183</v>
      </c>
      <c r="I68" s="0" t="n">
        <f aca="false">ROUND(G68/C68,3)*100</f>
        <v>-3.1</v>
      </c>
      <c r="J68" s="0" t="n">
        <f aca="false">ROUND(((SQRT(F68^2+((E68/C68)^2*D68^2)))/C68)*100,1)</f>
        <v>17.4</v>
      </c>
      <c r="K68" s="0" t="n">
        <f aca="false">ROUND(ABS((H68/1.645)/G68)*100,0)</f>
        <v>348</v>
      </c>
      <c r="L68" s="0" t="str">
        <f aca="false">IF(K68&lt;=12,"high",IF(K68&gt;=35,"low","medium"))</f>
        <v>low</v>
      </c>
      <c r="M68" s="0" t="n">
        <f aca="false">ROUND(ABS((E68-C68)/(SQRT((F68/1.645)^2+(D68/1.645)^2))),3)</f>
        <v>0.288</v>
      </c>
      <c r="N68" s="0" t="n">
        <f aca="false">IF(M68&gt;1.645,1,0)</f>
        <v>0</v>
      </c>
    </row>
    <row r="69" customFormat="false" ht="12.8" hidden="false" customHeight="false" outlineLevel="0" collapsed="false">
      <c r="A69" s="0" t="s">
        <v>157</v>
      </c>
      <c r="B69" s="0" t="s">
        <v>158</v>
      </c>
      <c r="C69" s="0" t="n">
        <v>846</v>
      </c>
      <c r="D69" s="0" t="n">
        <v>76</v>
      </c>
      <c r="E69" s="0" t="n">
        <v>1006</v>
      </c>
      <c r="F69" s="0" t="n">
        <v>103</v>
      </c>
      <c r="G69" s="0" t="n">
        <f aca="false">E69-C69</f>
        <v>160</v>
      </c>
      <c r="H69" s="0" t="n">
        <f aca="false">ROUND(SQRT((D69^2)+(F69^2)),0)</f>
        <v>128</v>
      </c>
      <c r="I69" s="0" t="n">
        <f aca="false">ROUND(G69/C69,3)*100</f>
        <v>18.9</v>
      </c>
      <c r="J69" s="0" t="n">
        <f aca="false">ROUND(((SQRT(F69^2+((E69/C69)^2*D69^2)))/C69)*100,1)</f>
        <v>16.2</v>
      </c>
      <c r="K69" s="0" t="n">
        <f aca="false">ROUND(ABS((H69/1.645)/G69)*100,0)</f>
        <v>49</v>
      </c>
      <c r="L69" s="0" t="str">
        <f aca="false">IF(K69&lt;=12,"high",IF(K69&gt;=35,"low","medium"))</f>
        <v>low</v>
      </c>
      <c r="M69" s="0" t="n">
        <f aca="false">ROUND(ABS((E69-C69)/(SQRT((F69/1.645)^2+(D69/1.645)^2))),3)</f>
        <v>2.056</v>
      </c>
      <c r="N69" s="0" t="n">
        <f aca="false">IF(M69&gt;1.645,1,0)</f>
        <v>1</v>
      </c>
    </row>
    <row r="70" customFormat="false" ht="12.8" hidden="false" customHeight="false" outlineLevel="0" collapsed="false">
      <c r="A70" s="0" t="s">
        <v>159</v>
      </c>
      <c r="B70" s="0" t="s">
        <v>160</v>
      </c>
      <c r="C70" s="0" t="n">
        <v>875</v>
      </c>
      <c r="D70" s="0" t="n">
        <v>75</v>
      </c>
      <c r="E70" s="0" t="n">
        <v>804</v>
      </c>
      <c r="F70" s="0" t="n">
        <v>377</v>
      </c>
      <c r="G70" s="0" t="n">
        <f aca="false">E70-C70</f>
        <v>-71</v>
      </c>
      <c r="H70" s="0" t="n">
        <f aca="false">ROUND(SQRT((D70^2)+(F70^2)),0)</f>
        <v>384</v>
      </c>
      <c r="I70" s="0" t="n">
        <f aca="false">ROUND(G70/C70,3)*100</f>
        <v>-8.1</v>
      </c>
      <c r="J70" s="0" t="n">
        <f aca="false">ROUND(((SQRT(F70^2+((E70/C70)^2*D70^2)))/C70)*100,1)</f>
        <v>43.8</v>
      </c>
      <c r="K70" s="0" t="n">
        <f aca="false">ROUND(ABS((H70/1.645)/G70)*100,0)</f>
        <v>329</v>
      </c>
      <c r="L70" s="0" t="str">
        <f aca="false">IF(K70&lt;=12,"high",IF(K70&gt;=35,"low","medium"))</f>
        <v>low</v>
      </c>
      <c r="M70" s="0" t="n">
        <f aca="false">ROUND(ABS((E70-C70)/(SQRT((F70/1.645)^2+(D70/1.645)^2))),3)</f>
        <v>0.304</v>
      </c>
      <c r="N70" s="0" t="n">
        <f aca="false">IF(M70&gt;1.645,1,0)</f>
        <v>0</v>
      </c>
    </row>
    <row r="71" customFormat="false" ht="12.8" hidden="false" customHeight="false" outlineLevel="0" collapsed="false">
      <c r="A71" s="0" t="s">
        <v>161</v>
      </c>
      <c r="B71" s="0" t="s">
        <v>162</v>
      </c>
      <c r="C71" s="0" t="n">
        <v>784</v>
      </c>
      <c r="D71" s="0" t="n">
        <v>102</v>
      </c>
      <c r="E71" s="0" t="n">
        <v>1023</v>
      </c>
      <c r="F71" s="0" t="n">
        <v>67</v>
      </c>
      <c r="G71" s="0" t="n">
        <f aca="false">E71-C71</f>
        <v>239</v>
      </c>
      <c r="H71" s="0" t="n">
        <f aca="false">ROUND(SQRT((D71^2)+(F71^2)),0)</f>
        <v>122</v>
      </c>
      <c r="I71" s="0" t="n">
        <f aca="false">ROUND(G71/C71,3)*100</f>
        <v>30.5</v>
      </c>
      <c r="J71" s="0" t="n">
        <f aca="false">ROUND(((SQRT(F71^2+((E71/C71)^2*D71^2)))/C71)*100,1)</f>
        <v>19</v>
      </c>
      <c r="K71" s="0" t="n">
        <f aca="false">ROUND(ABS((H71/1.645)/G71)*100,0)</f>
        <v>31</v>
      </c>
      <c r="L71" s="0" t="str">
        <f aca="false">IF(K71&lt;=12,"high",IF(K71&gt;=35,"low","medium"))</f>
        <v>medium</v>
      </c>
      <c r="M71" s="0" t="n">
        <f aca="false">ROUND(ABS((E71-C71)/(SQRT((F71/1.645)^2+(D71/1.645)^2))),3)</f>
        <v>3.222</v>
      </c>
      <c r="N71" s="0" t="n">
        <f aca="false">IF(M71&gt;1.645,1,0)</f>
        <v>1</v>
      </c>
    </row>
    <row r="72" customFormat="false" ht="12.8" hidden="false" customHeight="false" outlineLevel="0" collapsed="false">
      <c r="A72" s="0" t="s">
        <v>163</v>
      </c>
      <c r="B72" s="0" t="s">
        <v>164</v>
      </c>
      <c r="C72" s="0" t="n">
        <v>1131</v>
      </c>
      <c r="D72" s="0" t="n">
        <v>105</v>
      </c>
      <c r="E72" s="0" t="n">
        <v>1377</v>
      </c>
      <c r="F72" s="0" t="n">
        <v>114</v>
      </c>
      <c r="G72" s="0" t="n">
        <f aca="false">E72-C72</f>
        <v>246</v>
      </c>
      <c r="H72" s="0" t="n">
        <f aca="false">ROUND(SQRT((D72^2)+(F72^2)),0)</f>
        <v>155</v>
      </c>
      <c r="I72" s="0" t="n">
        <f aca="false">ROUND(G72/C72,3)*100</f>
        <v>21.8</v>
      </c>
      <c r="J72" s="0" t="n">
        <f aca="false">ROUND(((SQRT(F72^2+((E72/C72)^2*D72^2)))/C72)*100,1)</f>
        <v>15.1</v>
      </c>
      <c r="K72" s="0" t="n">
        <f aca="false">ROUND(ABS((H72/1.645)/G72)*100,0)</f>
        <v>38</v>
      </c>
      <c r="L72" s="0" t="str">
        <f aca="false">IF(K72&lt;=12,"high",IF(K72&gt;=35,"low","medium"))</f>
        <v>low</v>
      </c>
      <c r="M72" s="0" t="n">
        <f aca="false">ROUND(ABS((E72-C72)/(SQRT((F72/1.645)^2+(D72/1.645)^2))),3)</f>
        <v>2.611</v>
      </c>
      <c r="N72" s="0" t="n">
        <f aca="false">IF(M72&gt;1.645,1,0)</f>
        <v>1</v>
      </c>
    </row>
    <row r="73" customFormat="false" ht="12.8" hidden="false" customHeight="false" outlineLevel="0" collapsed="false">
      <c r="A73" s="0" t="s">
        <v>165</v>
      </c>
      <c r="B73" s="0" t="s">
        <v>166</v>
      </c>
      <c r="C73" s="0" t="n">
        <v>955</v>
      </c>
      <c r="D73" s="0" t="n">
        <v>115</v>
      </c>
      <c r="E73" s="0" t="n">
        <v>957</v>
      </c>
      <c r="F73" s="0" t="n">
        <v>62</v>
      </c>
      <c r="G73" s="0" t="n">
        <f aca="false">E73-C73</f>
        <v>2</v>
      </c>
      <c r="H73" s="0" t="n">
        <f aca="false">ROUND(SQRT((D73^2)+(F73^2)),0)</f>
        <v>131</v>
      </c>
      <c r="I73" s="0" t="n">
        <f aca="false">ROUND(G73/C73,3)*100</f>
        <v>0.2</v>
      </c>
      <c r="J73" s="0" t="n">
        <f aca="false">ROUND(((SQRT(F73^2+((E73/C73)^2*D73^2)))/C73)*100,1)</f>
        <v>13.7</v>
      </c>
      <c r="K73" s="0" t="n">
        <f aca="false">ROUND(ABS((H73/1.645)/G73)*100,0)</f>
        <v>3982</v>
      </c>
      <c r="L73" s="0" t="str">
        <f aca="false">IF(K73&lt;=12,"high",IF(K73&gt;=35,"low","medium"))</f>
        <v>low</v>
      </c>
      <c r="M73" s="0" t="n">
        <f aca="false">ROUND(ABS((E73-C73)/(SQRT((F73/1.645)^2+(D73/1.645)^2))),3)</f>
        <v>0.025</v>
      </c>
      <c r="N73" s="0" t="n">
        <f aca="false">IF(M73&gt;1.645,1,0)</f>
        <v>0</v>
      </c>
    </row>
    <row r="74" customFormat="false" ht="12.8" hidden="false" customHeight="false" outlineLevel="0" collapsed="false">
      <c r="A74" s="0" t="s">
        <v>167</v>
      </c>
      <c r="B74" s="0" t="s">
        <v>168</v>
      </c>
      <c r="C74" s="0" t="n">
        <v>926</v>
      </c>
      <c r="D74" s="0" t="n">
        <v>88</v>
      </c>
      <c r="E74" s="0" t="n">
        <v>945</v>
      </c>
      <c r="F74" s="0" t="n">
        <v>253</v>
      </c>
      <c r="G74" s="0" t="n">
        <f aca="false">E74-C74</f>
        <v>19</v>
      </c>
      <c r="H74" s="0" t="n">
        <f aca="false">ROUND(SQRT((D74^2)+(F74^2)),0)</f>
        <v>268</v>
      </c>
      <c r="I74" s="0" t="n">
        <f aca="false">ROUND(G74/C74,3)*100</f>
        <v>2.1</v>
      </c>
      <c r="J74" s="0" t="n">
        <f aca="false">ROUND(((SQRT(F74^2+((E74/C74)^2*D74^2)))/C74)*100,1)</f>
        <v>29</v>
      </c>
      <c r="K74" s="0" t="n">
        <f aca="false">ROUND(ABS((H74/1.645)/G74)*100,0)</f>
        <v>857</v>
      </c>
      <c r="L74" s="0" t="str">
        <f aca="false">IF(K74&lt;=12,"high",IF(K74&gt;=35,"low","medium"))</f>
        <v>low</v>
      </c>
      <c r="M74" s="0" t="n">
        <f aca="false">ROUND(ABS((E74-C74)/(SQRT((F74/1.645)^2+(D74/1.645)^2))),3)</f>
        <v>0.117</v>
      </c>
      <c r="N74" s="0" t="n">
        <f aca="false">IF(M74&gt;1.645,1,0)</f>
        <v>0</v>
      </c>
    </row>
    <row r="75" customFormat="false" ht="12.8" hidden="false" customHeight="false" outlineLevel="0" collapsed="false">
      <c r="A75" s="0" t="s">
        <v>169</v>
      </c>
      <c r="B75" s="0" t="s">
        <v>170</v>
      </c>
      <c r="C75" s="0" t="n">
        <v>917</v>
      </c>
      <c r="D75" s="0" t="n">
        <v>156</v>
      </c>
      <c r="E75" s="0" t="n">
        <v>1136</v>
      </c>
      <c r="F75" s="0" t="n">
        <v>269</v>
      </c>
      <c r="G75" s="0" t="n">
        <f aca="false">E75-C75</f>
        <v>219</v>
      </c>
      <c r="H75" s="0" t="n">
        <f aca="false">ROUND(SQRT((D75^2)+(F75^2)),0)</f>
        <v>311</v>
      </c>
      <c r="I75" s="0" t="n">
        <f aca="false">ROUND(G75/C75,3)*100</f>
        <v>23.9</v>
      </c>
      <c r="J75" s="0" t="n">
        <f aca="false">ROUND(((SQRT(F75^2+((E75/C75)^2*D75^2)))/C75)*100,1)</f>
        <v>36.1</v>
      </c>
      <c r="K75" s="0" t="n">
        <f aca="false">ROUND(ABS((H75/1.645)/G75)*100,0)</f>
        <v>86</v>
      </c>
      <c r="L75" s="0" t="str">
        <f aca="false">IF(K75&lt;=12,"high",IF(K75&gt;=35,"low","medium"))</f>
        <v>low</v>
      </c>
      <c r="M75" s="0" t="n">
        <f aca="false">ROUND(ABS((E75-C75)/(SQRT((F75/1.645)^2+(D75/1.645)^2))),3)</f>
        <v>1.159</v>
      </c>
      <c r="N75" s="0" t="n">
        <f aca="false">IF(M75&gt;1.645,1,0)</f>
        <v>0</v>
      </c>
    </row>
    <row r="76" customFormat="false" ht="12.8" hidden="false" customHeight="false" outlineLevel="0" collapsed="false">
      <c r="A76" s="0" t="s">
        <v>171</v>
      </c>
      <c r="B76" s="0" t="s">
        <v>172</v>
      </c>
      <c r="C76" s="0" t="n">
        <v>485</v>
      </c>
      <c r="D76" s="0" t="n">
        <v>267</v>
      </c>
      <c r="E76" s="0" t="n">
        <v>840</v>
      </c>
      <c r="F76" s="0" t="n">
        <v>163</v>
      </c>
      <c r="G76" s="0" t="n">
        <f aca="false">E76-C76</f>
        <v>355</v>
      </c>
      <c r="H76" s="0" t="n">
        <f aca="false">ROUND(SQRT((D76^2)+(F76^2)),0)</f>
        <v>313</v>
      </c>
      <c r="I76" s="0" t="n">
        <f aca="false">ROUND(G76/C76,3)*100</f>
        <v>73.2</v>
      </c>
      <c r="J76" s="0" t="n">
        <f aca="false">ROUND(((SQRT(F76^2+((E76/C76)^2*D76^2)))/C76)*100,1)</f>
        <v>101.1</v>
      </c>
      <c r="K76" s="0" t="n">
        <f aca="false">ROUND(ABS((H76/1.645)/G76)*100,0)</f>
        <v>54</v>
      </c>
      <c r="L76" s="0" t="str">
        <f aca="false">IF(K76&lt;=12,"high",IF(K76&gt;=35,"low","medium"))</f>
        <v>low</v>
      </c>
      <c r="M76" s="0" t="n">
        <f aca="false">ROUND(ABS((E76-C76)/(SQRT((F76/1.645)^2+(D76/1.645)^2))),3)</f>
        <v>1.867</v>
      </c>
      <c r="N76" s="0" t="n">
        <f aca="false">IF(M76&gt;1.645,1,0)</f>
        <v>1</v>
      </c>
    </row>
    <row r="77" customFormat="false" ht="12.8" hidden="false" customHeight="false" outlineLevel="0" collapsed="false">
      <c r="A77" s="0" t="s">
        <v>173</v>
      </c>
      <c r="B77" s="0" t="s">
        <v>174</v>
      </c>
      <c r="C77" s="0" t="n">
        <v>1205</v>
      </c>
      <c r="D77" s="0" t="n">
        <v>329</v>
      </c>
      <c r="E77" s="0" t="n">
        <v>1063</v>
      </c>
      <c r="F77" s="0" t="n">
        <v>358</v>
      </c>
      <c r="G77" s="0" t="n">
        <f aca="false">E77-C77</f>
        <v>-142</v>
      </c>
      <c r="H77" s="0" t="n">
        <f aca="false">ROUND(SQRT((D77^2)+(F77^2)),0)</f>
        <v>486</v>
      </c>
      <c r="I77" s="0" t="n">
        <f aca="false">ROUND(G77/C77,3)*100</f>
        <v>-11.8</v>
      </c>
      <c r="J77" s="0" t="n">
        <f aca="false">ROUND(((SQRT(F77^2+((E77/C77)^2*D77^2)))/C77)*100,1)</f>
        <v>38.2</v>
      </c>
      <c r="K77" s="0" t="n">
        <f aca="false">ROUND(ABS((H77/1.645)/G77)*100,0)</f>
        <v>208</v>
      </c>
      <c r="L77" s="0" t="str">
        <f aca="false">IF(K77&lt;=12,"high",IF(K77&gt;=35,"low","medium"))</f>
        <v>low</v>
      </c>
      <c r="M77" s="0" t="n">
        <f aca="false">ROUND(ABS((E77-C77)/(SQRT((F77/1.645)^2+(D77/1.645)^2))),3)</f>
        <v>0.48</v>
      </c>
      <c r="N77" s="0" t="n">
        <f aca="false">IF(M77&gt;1.645,1,0)</f>
        <v>0</v>
      </c>
    </row>
    <row r="78" customFormat="false" ht="12.8" hidden="false" customHeight="false" outlineLevel="0" collapsed="false">
      <c r="A78" s="0" t="s">
        <v>175</v>
      </c>
      <c r="B78" s="0" t="s">
        <v>176</v>
      </c>
      <c r="C78" s="0" t="n">
        <v>845</v>
      </c>
      <c r="D78" s="0" t="n">
        <v>194</v>
      </c>
      <c r="E78" s="0" t="n">
        <v>854</v>
      </c>
      <c r="F78" s="0" t="n">
        <v>73</v>
      </c>
      <c r="G78" s="0" t="n">
        <f aca="false">E78-C78</f>
        <v>9</v>
      </c>
      <c r="H78" s="0" t="n">
        <f aca="false">ROUND(SQRT((D78^2)+(F78^2)),0)</f>
        <v>207</v>
      </c>
      <c r="I78" s="0" t="n">
        <f aca="false">ROUND(G78/C78,3)*100</f>
        <v>1.1</v>
      </c>
      <c r="J78" s="0" t="n">
        <f aca="false">ROUND(((SQRT(F78^2+((E78/C78)^2*D78^2)))/C78)*100,1)</f>
        <v>24.8</v>
      </c>
      <c r="K78" s="0" t="n">
        <f aca="false">ROUND(ABS((H78/1.645)/G78)*100,0)</f>
        <v>1398</v>
      </c>
      <c r="L78" s="0" t="str">
        <f aca="false">IF(K78&lt;=12,"high",IF(K78&gt;=35,"low","medium"))</f>
        <v>low</v>
      </c>
      <c r="M78" s="0" t="n">
        <f aca="false">ROUND(ABS((E78-C78)/(SQRT((F78/1.645)^2+(D78/1.645)^2))),3)</f>
        <v>0.071</v>
      </c>
      <c r="N78" s="0" t="n">
        <f aca="false">IF(M78&gt;1.645,1,0)</f>
        <v>0</v>
      </c>
    </row>
    <row r="79" customFormat="false" ht="12.8" hidden="false" customHeight="false" outlineLevel="0" collapsed="false">
      <c r="A79" s="0" t="s">
        <v>177</v>
      </c>
      <c r="B79" s="0" t="s">
        <v>178</v>
      </c>
      <c r="C79" s="0" t="n">
        <v>1479</v>
      </c>
      <c r="D79" s="0" t="n">
        <v>909</v>
      </c>
      <c r="E79" s="0" t="n">
        <v>2170</v>
      </c>
      <c r="F79" s="0" t="n">
        <v>947</v>
      </c>
      <c r="G79" s="0" t="n">
        <f aca="false">E79-C79</f>
        <v>691</v>
      </c>
      <c r="H79" s="0" t="n">
        <f aca="false">ROUND(SQRT((D79^2)+(F79^2)),0)</f>
        <v>1313</v>
      </c>
      <c r="I79" s="0" t="n">
        <f aca="false">ROUND(G79/C79,3)*100</f>
        <v>46.7</v>
      </c>
      <c r="J79" s="0" t="n">
        <f aca="false">ROUND(((SQRT(F79^2+((E79/C79)^2*D79^2)))/C79)*100,1)</f>
        <v>110.6</v>
      </c>
      <c r="K79" s="0" t="n">
        <f aca="false">ROUND(ABS((H79/1.645)/G79)*100,0)</f>
        <v>116</v>
      </c>
      <c r="L79" s="0" t="str">
        <f aca="false">IF(K79&lt;=12,"high",IF(K79&gt;=35,"low","medium"))</f>
        <v>low</v>
      </c>
      <c r="M79" s="0" t="n">
        <f aca="false">ROUND(ABS((E79-C79)/(SQRT((F79/1.645)^2+(D79/1.645)^2))),3)</f>
        <v>0.866</v>
      </c>
      <c r="N79" s="0" t="n">
        <f aca="false">IF(M79&gt;1.645,1,0)</f>
        <v>0</v>
      </c>
    </row>
    <row r="80" customFormat="false" ht="12.8" hidden="false" customHeight="false" outlineLevel="0" collapsed="false">
      <c r="A80" s="0" t="s">
        <v>179</v>
      </c>
      <c r="B80" s="0" t="s">
        <v>180</v>
      </c>
      <c r="C80" s="0" t="n">
        <v>1039</v>
      </c>
      <c r="D80" s="0" t="n">
        <v>342</v>
      </c>
      <c r="E80" s="0" t="n">
        <v>588</v>
      </c>
      <c r="F80" s="0" t="n">
        <v>342</v>
      </c>
      <c r="G80" s="0" t="n">
        <f aca="false">E80-C80</f>
        <v>-451</v>
      </c>
      <c r="H80" s="0" t="n">
        <f aca="false">ROUND(SQRT((D80^2)+(F80^2)),0)</f>
        <v>484</v>
      </c>
      <c r="I80" s="0" t="n">
        <f aca="false">ROUND(G80/C80,3)*100</f>
        <v>-43.4</v>
      </c>
      <c r="J80" s="0" t="n">
        <f aca="false">ROUND(((SQRT(F80^2+((E80/C80)^2*D80^2)))/C80)*100,1)</f>
        <v>37.8</v>
      </c>
      <c r="K80" s="0" t="n">
        <f aca="false">ROUND(ABS((H80/1.645)/G80)*100,0)</f>
        <v>65</v>
      </c>
      <c r="L80" s="0" t="str">
        <f aca="false">IF(K80&lt;=12,"high",IF(K80&gt;=35,"low","medium"))</f>
        <v>low</v>
      </c>
      <c r="M80" s="0" t="n">
        <f aca="false">ROUND(ABS((E80-C80)/(SQRT((F80/1.645)^2+(D80/1.645)^2))),3)</f>
        <v>1.534</v>
      </c>
      <c r="N80" s="0" t="n">
        <f aca="false">IF(M80&gt;1.645,1,0)</f>
        <v>0</v>
      </c>
    </row>
    <row r="81" customFormat="false" ht="12.8" hidden="false" customHeight="false" outlineLevel="0" collapsed="false">
      <c r="A81" s="0" t="s">
        <v>181</v>
      </c>
      <c r="B81" s="0" t="s">
        <v>182</v>
      </c>
      <c r="C81" s="0" t="n">
        <v>1000</v>
      </c>
      <c r="D81" s="0" t="n">
        <v>86</v>
      </c>
      <c r="E81" s="0" t="n">
        <v>1048</v>
      </c>
      <c r="F81" s="0" t="n">
        <v>374</v>
      </c>
      <c r="G81" s="0" t="n">
        <f aca="false">E81-C81</f>
        <v>48</v>
      </c>
      <c r="H81" s="0" t="n">
        <f aca="false">ROUND(SQRT((D81^2)+(F81^2)),0)</f>
        <v>384</v>
      </c>
      <c r="I81" s="0" t="n">
        <f aca="false">ROUND(G81/C81,3)*100</f>
        <v>4.8</v>
      </c>
      <c r="J81" s="0" t="n">
        <f aca="false">ROUND(((SQRT(F81^2+((E81/C81)^2*D81^2)))/C81)*100,1)</f>
        <v>38.5</v>
      </c>
      <c r="K81" s="0" t="n">
        <f aca="false">ROUND(ABS((H81/1.645)/G81)*100,0)</f>
        <v>486</v>
      </c>
      <c r="L81" s="0" t="str">
        <f aca="false">IF(K81&lt;=12,"high",IF(K81&gt;=35,"low","medium"))</f>
        <v>low</v>
      </c>
      <c r="M81" s="0" t="n">
        <f aca="false">ROUND(ABS((E81-C81)/(SQRT((F81/1.645)^2+(D81/1.645)^2))),3)</f>
        <v>0.206</v>
      </c>
      <c r="N81" s="0" t="n">
        <f aca="false">IF(M81&gt;1.645,1,0)</f>
        <v>0</v>
      </c>
    </row>
    <row r="82" customFormat="false" ht="12.8" hidden="false" customHeight="false" outlineLevel="0" collapsed="false">
      <c r="A82" s="0" t="s">
        <v>183</v>
      </c>
      <c r="B82" s="0" t="s">
        <v>184</v>
      </c>
      <c r="C82" s="0" t="n">
        <v>1076</v>
      </c>
      <c r="D82" s="0" t="n">
        <v>92</v>
      </c>
      <c r="E82" s="0" t="n">
        <v>963</v>
      </c>
      <c r="F82" s="0" t="n">
        <v>379</v>
      </c>
      <c r="G82" s="0" t="n">
        <f aca="false">E82-C82</f>
        <v>-113</v>
      </c>
      <c r="H82" s="0" t="n">
        <f aca="false">ROUND(SQRT((D82^2)+(F82^2)),0)</f>
        <v>390</v>
      </c>
      <c r="I82" s="0" t="n">
        <f aca="false">ROUND(G82/C82,3)*100</f>
        <v>-10.5</v>
      </c>
      <c r="J82" s="0" t="n">
        <f aca="false">ROUND(((SQRT(F82^2+((E82/C82)^2*D82^2)))/C82)*100,1)</f>
        <v>36</v>
      </c>
      <c r="K82" s="0" t="n">
        <f aca="false">ROUND(ABS((H82/1.645)/G82)*100,0)</f>
        <v>210</v>
      </c>
      <c r="L82" s="0" t="str">
        <f aca="false">IF(K82&lt;=12,"high",IF(K82&gt;=35,"low","medium"))</f>
        <v>low</v>
      </c>
      <c r="M82" s="0" t="n">
        <f aca="false">ROUND(ABS((E82-C82)/(SQRT((F82/1.645)^2+(D82/1.645)^2))),3)</f>
        <v>0.477</v>
      </c>
      <c r="N82" s="0" t="n">
        <f aca="false">IF(M82&gt;1.645,1,0)</f>
        <v>0</v>
      </c>
    </row>
    <row r="83" customFormat="false" ht="12.8" hidden="false" customHeight="false" outlineLevel="0" collapsed="false">
      <c r="A83" s="0" t="s">
        <v>185</v>
      </c>
      <c r="B83" s="0" t="s">
        <v>186</v>
      </c>
      <c r="C83" s="0" t="n">
        <v>1123</v>
      </c>
      <c r="D83" s="0" t="n">
        <v>174</v>
      </c>
      <c r="E83" s="0" t="n">
        <v>1519</v>
      </c>
      <c r="F83" s="0" t="n">
        <v>552</v>
      </c>
      <c r="G83" s="0" t="n">
        <f aca="false">E83-C83</f>
        <v>396</v>
      </c>
      <c r="H83" s="0" t="n">
        <f aca="false">ROUND(SQRT((D83^2)+(F83^2)),0)</f>
        <v>579</v>
      </c>
      <c r="I83" s="0" t="n">
        <f aca="false">ROUND(G83/C83,3)*100</f>
        <v>35.3</v>
      </c>
      <c r="J83" s="0" t="n">
        <f aca="false">ROUND(((SQRT(F83^2+((E83/C83)^2*D83^2)))/C83)*100,1)</f>
        <v>53.4</v>
      </c>
      <c r="K83" s="0" t="n">
        <f aca="false">ROUND(ABS((H83/1.645)/G83)*100,0)</f>
        <v>89</v>
      </c>
      <c r="L83" s="0" t="str">
        <f aca="false">IF(K83&lt;=12,"high",IF(K83&gt;=35,"low","medium"))</f>
        <v>low</v>
      </c>
      <c r="M83" s="0" t="n">
        <f aca="false">ROUND(ABS((E83-C83)/(SQRT((F83/1.645)^2+(D83/1.645)^2))),3)</f>
        <v>1.126</v>
      </c>
      <c r="N83" s="0" t="n">
        <f aca="false">IF(M83&gt;1.645,1,0)</f>
        <v>0</v>
      </c>
    </row>
    <row r="84" customFormat="false" ht="12.8" hidden="false" customHeight="false" outlineLevel="0" collapsed="false">
      <c r="A84" s="0" t="s">
        <v>187</v>
      </c>
      <c r="B84" s="0" t="s">
        <v>188</v>
      </c>
      <c r="C84" s="0" t="n">
        <v>849</v>
      </c>
      <c r="D84" s="0" t="n">
        <v>74</v>
      </c>
      <c r="E84" s="0" t="n">
        <v>789</v>
      </c>
      <c r="F84" s="0" t="n">
        <v>60</v>
      </c>
      <c r="G84" s="0" t="n">
        <f aca="false">E84-C84</f>
        <v>-60</v>
      </c>
      <c r="H84" s="0" t="n">
        <f aca="false">ROUND(SQRT((D84^2)+(F84^2)),0)</f>
        <v>95</v>
      </c>
      <c r="I84" s="0" t="n">
        <f aca="false">ROUND(G84/C84,3)*100</f>
        <v>-7.1</v>
      </c>
      <c r="J84" s="0" t="n">
        <f aca="false">ROUND(((SQRT(F84^2+((E84/C84)^2*D84^2)))/C84)*100,1)</f>
        <v>10.7</v>
      </c>
      <c r="K84" s="0" t="n">
        <f aca="false">ROUND(ABS((H84/1.645)/G84)*100,0)</f>
        <v>96</v>
      </c>
      <c r="L84" s="0" t="str">
        <f aca="false">IF(K84&lt;=12,"high",IF(K84&gt;=35,"low","medium"))</f>
        <v>low</v>
      </c>
      <c r="M84" s="0" t="n">
        <f aca="false">ROUND(ABS((E84-C84)/(SQRT((F84/1.645)^2+(D84/1.645)^2))),3)</f>
        <v>1.036</v>
      </c>
      <c r="N84" s="0" t="n">
        <f aca="false">IF(M84&gt;1.645,1,0)</f>
        <v>0</v>
      </c>
    </row>
    <row r="85" customFormat="false" ht="12.8" hidden="false" customHeight="false" outlineLevel="0" collapsed="false">
      <c r="A85" s="0" t="s">
        <v>189</v>
      </c>
      <c r="B85" s="0" t="s">
        <v>190</v>
      </c>
      <c r="C85" s="0" t="n">
        <v>761</v>
      </c>
      <c r="D85" s="0" t="n">
        <v>877</v>
      </c>
      <c r="E85" s="0" t="n">
        <v>1453</v>
      </c>
      <c r="F85" s="0" t="n">
        <v>518</v>
      </c>
      <c r="G85" s="0" t="n">
        <f aca="false">E85-C85</f>
        <v>692</v>
      </c>
      <c r="H85" s="0" t="n">
        <f aca="false">ROUND(SQRT((D85^2)+(F85^2)),0)</f>
        <v>1019</v>
      </c>
      <c r="I85" s="0" t="n">
        <f aca="false">ROUND(G85/C85,3)*100</f>
        <v>90.9</v>
      </c>
      <c r="J85" s="0" t="n">
        <f aca="false">ROUND(((SQRT(F85^2+((E85/C85)^2*D85^2)))/C85)*100,1)</f>
        <v>230.3</v>
      </c>
      <c r="K85" s="0" t="n">
        <f aca="false">ROUND(ABS((H85/1.645)/G85)*100,0)</f>
        <v>90</v>
      </c>
      <c r="L85" s="0" t="str">
        <f aca="false">IF(K85&lt;=12,"high",IF(K85&gt;=35,"low","medium"))</f>
        <v>low</v>
      </c>
      <c r="M85" s="0" t="n">
        <f aca="false">ROUND(ABS((E85-C85)/(SQRT((F85/1.645)^2+(D85/1.645)^2))),3)</f>
        <v>1.118</v>
      </c>
      <c r="N85" s="0" t="n">
        <f aca="false">IF(M85&gt;1.645,1,0)</f>
        <v>0</v>
      </c>
    </row>
    <row r="86" customFormat="false" ht="12.8" hidden="false" customHeight="false" outlineLevel="0" collapsed="false">
      <c r="A86" s="0" t="s">
        <v>191</v>
      </c>
      <c r="B86" s="0" t="s">
        <v>192</v>
      </c>
      <c r="C86" s="0" t="n">
        <v>941</v>
      </c>
      <c r="D86" s="0" t="n">
        <v>42</v>
      </c>
      <c r="E86" s="0" t="n">
        <v>1154</v>
      </c>
      <c r="F86" s="0" t="n">
        <v>69</v>
      </c>
      <c r="G86" s="0" t="n">
        <f aca="false">E86-C86</f>
        <v>213</v>
      </c>
      <c r="H86" s="0" t="n">
        <f aca="false">ROUND(SQRT((D86^2)+(F86^2)),0)</f>
        <v>81</v>
      </c>
      <c r="I86" s="0" t="n">
        <f aca="false">ROUND(G86/C86,3)*100</f>
        <v>22.6</v>
      </c>
      <c r="J86" s="0" t="n">
        <f aca="false">ROUND(((SQRT(F86^2+((E86/C86)^2*D86^2)))/C86)*100,1)</f>
        <v>9.2</v>
      </c>
      <c r="K86" s="0" t="n">
        <f aca="false">ROUND(ABS((H86/1.645)/G86)*100,0)</f>
        <v>23</v>
      </c>
      <c r="L86" s="0" t="str">
        <f aca="false">IF(K86&lt;=12,"high",IF(K86&gt;=35,"low","medium"))</f>
        <v>medium</v>
      </c>
      <c r="M86" s="0" t="n">
        <f aca="false">ROUND(ABS((E86-C86)/(SQRT((F86/1.645)^2+(D86/1.645)^2))),3)</f>
        <v>4.338</v>
      </c>
      <c r="N86" s="0" t="n">
        <f aca="false">IF(M86&gt;1.645,1,0)</f>
        <v>1</v>
      </c>
    </row>
    <row r="87" customFormat="false" ht="12.8" hidden="false" customHeight="false" outlineLevel="0" collapsed="false">
      <c r="A87" s="0" t="s">
        <v>193</v>
      </c>
      <c r="B87" s="0" t="s">
        <v>194</v>
      </c>
      <c r="C87" s="0" t="n">
        <v>770</v>
      </c>
      <c r="D87" s="0" t="n">
        <v>167</v>
      </c>
      <c r="E87" s="0" t="n">
        <v>862</v>
      </c>
      <c r="F87" s="0" t="n">
        <v>503</v>
      </c>
      <c r="G87" s="0" t="n">
        <f aca="false">E87-C87</f>
        <v>92</v>
      </c>
      <c r="H87" s="0" t="n">
        <f aca="false">ROUND(SQRT((D87^2)+(F87^2)),0)</f>
        <v>530</v>
      </c>
      <c r="I87" s="0" t="n">
        <f aca="false">ROUND(G87/C87,3)*100</f>
        <v>11.9</v>
      </c>
      <c r="J87" s="0" t="n">
        <f aca="false">ROUND(((SQRT(F87^2+((E87/C87)^2*D87^2)))/C87)*100,1)</f>
        <v>69.7</v>
      </c>
      <c r="K87" s="0" t="n">
        <f aca="false">ROUND(ABS((H87/1.645)/G87)*100,0)</f>
        <v>350</v>
      </c>
      <c r="L87" s="0" t="str">
        <f aca="false">IF(K87&lt;=12,"high",IF(K87&gt;=35,"low","medium"))</f>
        <v>low</v>
      </c>
      <c r="M87" s="0" t="n">
        <f aca="false">ROUND(ABS((E87-C87)/(SQRT((F87/1.645)^2+(D87/1.645)^2))),3)</f>
        <v>0.286</v>
      </c>
      <c r="N87" s="0" t="n">
        <f aca="false">IF(M87&gt;1.645,1,0)</f>
        <v>0</v>
      </c>
    </row>
    <row r="88" customFormat="false" ht="12.8" hidden="false" customHeight="false" outlineLevel="0" collapsed="false">
      <c r="A88" s="0" t="s">
        <v>195</v>
      </c>
      <c r="B88" s="0" t="s">
        <v>196</v>
      </c>
      <c r="C88" s="0" t="n">
        <v>1339</v>
      </c>
      <c r="D88" s="0" t="n">
        <v>323</v>
      </c>
      <c r="E88" s="0" t="n">
        <v>1111</v>
      </c>
      <c r="F88" s="0" t="n">
        <v>70</v>
      </c>
      <c r="G88" s="0" t="n">
        <f aca="false">E88-C88</f>
        <v>-228</v>
      </c>
      <c r="H88" s="0" t="n">
        <f aca="false">ROUND(SQRT((D88^2)+(F88^2)),0)</f>
        <v>330</v>
      </c>
      <c r="I88" s="0" t="n">
        <f aca="false">ROUND(G88/C88,3)*100</f>
        <v>-17</v>
      </c>
      <c r="J88" s="0" t="n">
        <f aca="false">ROUND(((SQRT(F88^2+((E88/C88)^2*D88^2)))/C88)*100,1)</f>
        <v>20.7</v>
      </c>
      <c r="K88" s="0" t="n">
        <f aca="false">ROUND(ABS((H88/1.645)/G88)*100,0)</f>
        <v>88</v>
      </c>
      <c r="L88" s="0" t="str">
        <f aca="false">IF(K88&lt;=12,"high",IF(K88&gt;=35,"low","medium"))</f>
        <v>low</v>
      </c>
      <c r="M88" s="0" t="n">
        <f aca="false">ROUND(ABS((E88-C88)/(SQRT((F88/1.645)^2+(D88/1.645)^2))),3)</f>
        <v>1.135</v>
      </c>
      <c r="N88" s="0" t="n">
        <f aca="false">IF(M88&gt;1.645,1,0)</f>
        <v>0</v>
      </c>
    </row>
    <row r="89" customFormat="false" ht="12.8" hidden="false" customHeight="false" outlineLevel="0" collapsed="false">
      <c r="A89" s="0" t="s">
        <v>197</v>
      </c>
      <c r="B89" s="0" t="s">
        <v>198</v>
      </c>
      <c r="C89" s="0" t="n">
        <v>921</v>
      </c>
      <c r="D89" s="0" t="n">
        <v>88</v>
      </c>
      <c r="E89" s="0" t="n">
        <v>1325</v>
      </c>
      <c r="F89" s="0" t="n">
        <v>220</v>
      </c>
      <c r="G89" s="0" t="n">
        <f aca="false">E89-C89</f>
        <v>404</v>
      </c>
      <c r="H89" s="0" t="n">
        <f aca="false">ROUND(SQRT((D89^2)+(F89^2)),0)</f>
        <v>237</v>
      </c>
      <c r="I89" s="0" t="n">
        <f aca="false">ROUND(G89/C89,3)*100</f>
        <v>43.9</v>
      </c>
      <c r="J89" s="0" t="n">
        <f aca="false">ROUND(((SQRT(F89^2+((E89/C89)^2*D89^2)))/C89)*100,1)</f>
        <v>27.6</v>
      </c>
      <c r="K89" s="0" t="n">
        <f aca="false">ROUND(ABS((H89/1.645)/G89)*100,0)</f>
        <v>36</v>
      </c>
      <c r="L89" s="0" t="str">
        <f aca="false">IF(K89&lt;=12,"high",IF(K89&gt;=35,"low","medium"))</f>
        <v>low</v>
      </c>
      <c r="M89" s="0" t="n">
        <f aca="false">ROUND(ABS((E89-C89)/(SQRT((F89/1.645)^2+(D89/1.645)^2))),3)</f>
        <v>2.805</v>
      </c>
      <c r="N89" s="0" t="n">
        <f aca="false">IF(M89&gt;1.645,1,0)</f>
        <v>1</v>
      </c>
    </row>
    <row r="90" customFormat="false" ht="12.8" hidden="false" customHeight="false" outlineLevel="0" collapsed="false">
      <c r="A90" s="0" t="s">
        <v>199</v>
      </c>
      <c r="B90" s="0" t="s">
        <v>200</v>
      </c>
      <c r="C90" s="0" t="n">
        <v>639</v>
      </c>
      <c r="D90" s="0" t="n">
        <v>216</v>
      </c>
      <c r="E90" s="0" t="n">
        <v>1222</v>
      </c>
      <c r="F90" s="0" t="n">
        <v>858</v>
      </c>
      <c r="G90" s="0" t="n">
        <f aca="false">E90-C90</f>
        <v>583</v>
      </c>
      <c r="H90" s="0" t="n">
        <f aca="false">ROUND(SQRT((D90^2)+(F90^2)),0)</f>
        <v>885</v>
      </c>
      <c r="I90" s="0" t="n">
        <f aca="false">ROUND(G90/C90,3)*100</f>
        <v>91.2</v>
      </c>
      <c r="J90" s="0" t="n">
        <f aca="false">ROUND(((SQRT(F90^2+((E90/C90)^2*D90^2)))/C90)*100,1)</f>
        <v>149</v>
      </c>
      <c r="K90" s="0" t="n">
        <f aca="false">ROUND(ABS((H90/1.645)/G90)*100,0)</f>
        <v>92</v>
      </c>
      <c r="L90" s="0" t="str">
        <f aca="false">IF(K90&lt;=12,"high",IF(K90&gt;=35,"low","medium"))</f>
        <v>low</v>
      </c>
      <c r="M90" s="0" t="n">
        <f aca="false">ROUND(ABS((E90-C90)/(SQRT((F90/1.645)^2+(D90/1.645)^2))),3)</f>
        <v>1.084</v>
      </c>
      <c r="N90" s="0" t="n">
        <f aca="false">IF(M90&gt;1.645,1,0)</f>
        <v>0</v>
      </c>
    </row>
    <row r="91" customFormat="false" ht="12.8" hidden="false" customHeight="false" outlineLevel="0" collapsed="false">
      <c r="A91" s="0" t="s">
        <v>201</v>
      </c>
      <c r="B91" s="0" t="s">
        <v>202</v>
      </c>
      <c r="C91" s="0" t="n">
        <v>939</v>
      </c>
      <c r="D91" s="0" t="n">
        <v>135</v>
      </c>
      <c r="E91" s="0" t="n">
        <v>860</v>
      </c>
      <c r="F91" s="0" t="n">
        <v>248</v>
      </c>
      <c r="G91" s="0" t="n">
        <f aca="false">E91-C91</f>
        <v>-79</v>
      </c>
      <c r="H91" s="0" t="n">
        <f aca="false">ROUND(SQRT((D91^2)+(F91^2)),0)</f>
        <v>282</v>
      </c>
      <c r="I91" s="0" t="n">
        <f aca="false">ROUND(G91/C91,3)*100</f>
        <v>-8.4</v>
      </c>
      <c r="J91" s="0" t="n">
        <f aca="false">ROUND(((SQRT(F91^2+((E91/C91)^2*D91^2)))/C91)*100,1)</f>
        <v>29.5</v>
      </c>
      <c r="K91" s="0" t="n">
        <f aca="false">ROUND(ABS((H91/1.645)/G91)*100,0)</f>
        <v>217</v>
      </c>
      <c r="L91" s="0" t="str">
        <f aca="false">IF(K91&lt;=12,"high",IF(K91&gt;=35,"low","medium"))</f>
        <v>low</v>
      </c>
      <c r="M91" s="0" t="n">
        <f aca="false">ROUND(ABS((E91-C91)/(SQRT((F91/1.645)^2+(D91/1.645)^2))),3)</f>
        <v>0.46</v>
      </c>
      <c r="N91" s="0" t="n">
        <f aca="false">IF(M91&gt;1.645,1,0)</f>
        <v>0</v>
      </c>
    </row>
    <row r="92" customFormat="false" ht="12.8" hidden="false" customHeight="false" outlineLevel="0" collapsed="false">
      <c r="A92" s="0" t="s">
        <v>203</v>
      </c>
      <c r="B92" s="0" t="s">
        <v>204</v>
      </c>
      <c r="C92" s="0" t="n">
        <v>973</v>
      </c>
      <c r="D92" s="0" t="n">
        <v>68</v>
      </c>
      <c r="E92" s="0" t="n">
        <v>1134</v>
      </c>
      <c r="F92" s="0" t="n">
        <v>112</v>
      </c>
      <c r="G92" s="0" t="n">
        <f aca="false">E92-C92</f>
        <v>161</v>
      </c>
      <c r="H92" s="0" t="n">
        <f aca="false">ROUND(SQRT((D92^2)+(F92^2)),0)</f>
        <v>131</v>
      </c>
      <c r="I92" s="0" t="n">
        <f aca="false">ROUND(G92/C92,3)*100</f>
        <v>16.5</v>
      </c>
      <c r="J92" s="0" t="n">
        <f aca="false">ROUND(((SQRT(F92^2+((E92/C92)^2*D92^2)))/C92)*100,1)</f>
        <v>14.1</v>
      </c>
      <c r="K92" s="0" t="n">
        <f aca="false">ROUND(ABS((H92/1.645)/G92)*100,0)</f>
        <v>49</v>
      </c>
      <c r="L92" s="0" t="str">
        <f aca="false">IF(K92&lt;=12,"high",IF(K92&gt;=35,"low","medium"))</f>
        <v>low</v>
      </c>
      <c r="M92" s="0" t="n">
        <f aca="false">ROUND(ABS((E92-C92)/(SQRT((F92/1.645)^2+(D92/1.645)^2))),3)</f>
        <v>2.021</v>
      </c>
      <c r="N92" s="0" t="n">
        <f aca="false">IF(M92&gt;1.645,1,0)</f>
        <v>1</v>
      </c>
    </row>
    <row r="93" customFormat="false" ht="12.8" hidden="false" customHeight="false" outlineLevel="0" collapsed="false">
      <c r="A93" s="0" t="s">
        <v>205</v>
      </c>
      <c r="B93" s="0" t="s">
        <v>206</v>
      </c>
      <c r="C93" s="0" t="n">
        <v>894</v>
      </c>
      <c r="D93" s="0" t="n">
        <v>50</v>
      </c>
      <c r="E93" s="0" t="n">
        <v>1149</v>
      </c>
      <c r="F93" s="0" t="n">
        <v>100</v>
      </c>
      <c r="G93" s="0" t="n">
        <f aca="false">E93-C93</f>
        <v>255</v>
      </c>
      <c r="H93" s="0" t="n">
        <f aca="false">ROUND(SQRT((D93^2)+(F93^2)),0)</f>
        <v>112</v>
      </c>
      <c r="I93" s="0" t="n">
        <f aca="false">ROUND(G93/C93,3)*100</f>
        <v>28.5</v>
      </c>
      <c r="J93" s="0" t="n">
        <f aca="false">ROUND(((SQRT(F93^2+((E93/C93)^2*D93^2)))/C93)*100,1)</f>
        <v>13.3</v>
      </c>
      <c r="K93" s="0" t="n">
        <f aca="false">ROUND(ABS((H93/1.645)/G93)*100,0)</f>
        <v>27</v>
      </c>
      <c r="L93" s="0" t="str">
        <f aca="false">IF(K93&lt;=12,"high",IF(K93&gt;=35,"low","medium"))</f>
        <v>medium</v>
      </c>
      <c r="M93" s="0" t="n">
        <f aca="false">ROUND(ABS((E93-C93)/(SQRT((F93/1.645)^2+(D93/1.645)^2))),3)</f>
        <v>3.752</v>
      </c>
      <c r="N93" s="0" t="n">
        <f aca="false">IF(M93&gt;1.645,1,0)</f>
        <v>1</v>
      </c>
    </row>
    <row r="94" customFormat="false" ht="12.8" hidden="false" customHeight="false" outlineLevel="0" collapsed="false">
      <c r="A94" s="0" t="s">
        <v>207</v>
      </c>
      <c r="B94" s="0" t="s">
        <v>208</v>
      </c>
      <c r="C94" s="0" t="n">
        <v>891</v>
      </c>
      <c r="D94" s="0" t="n">
        <v>132</v>
      </c>
      <c r="E94" s="0" t="n">
        <v>1013</v>
      </c>
      <c r="F94" s="0" t="n">
        <v>105</v>
      </c>
      <c r="G94" s="0" t="n">
        <f aca="false">E94-C94</f>
        <v>122</v>
      </c>
      <c r="H94" s="0" t="n">
        <f aca="false">ROUND(SQRT((D94^2)+(F94^2)),0)</f>
        <v>169</v>
      </c>
      <c r="I94" s="0" t="n">
        <f aca="false">ROUND(G94/C94,3)*100</f>
        <v>13.7</v>
      </c>
      <c r="J94" s="0" t="n">
        <f aca="false">ROUND(((SQRT(F94^2+((E94/C94)^2*D94^2)))/C94)*100,1)</f>
        <v>20.6</v>
      </c>
      <c r="K94" s="0" t="n">
        <f aca="false">ROUND(ABS((H94/1.645)/G94)*100,0)</f>
        <v>84</v>
      </c>
      <c r="L94" s="0" t="str">
        <f aca="false">IF(K94&lt;=12,"high",IF(K94&gt;=35,"low","medium"))</f>
        <v>low</v>
      </c>
      <c r="M94" s="0" t="n">
        <f aca="false">ROUND(ABS((E94-C94)/(SQRT((F94/1.645)^2+(D94/1.645)^2))),3)</f>
        <v>1.19</v>
      </c>
      <c r="N94" s="0" t="n">
        <f aca="false">IF(M94&gt;1.645,1,0)</f>
        <v>0</v>
      </c>
    </row>
    <row r="95" customFormat="false" ht="12.8" hidden="false" customHeight="false" outlineLevel="0" collapsed="false">
      <c r="A95" s="0" t="s">
        <v>209</v>
      </c>
      <c r="B95" s="0" t="s">
        <v>210</v>
      </c>
      <c r="C95" s="0" t="n">
        <v>903</v>
      </c>
      <c r="D95" s="0" t="n">
        <v>106</v>
      </c>
      <c r="E95" s="0" t="n">
        <v>1026</v>
      </c>
      <c r="F95" s="0" t="n">
        <v>86</v>
      </c>
      <c r="G95" s="0" t="n">
        <f aca="false">E95-C95</f>
        <v>123</v>
      </c>
      <c r="H95" s="0" t="n">
        <f aca="false">ROUND(SQRT((D95^2)+(F95^2)),0)</f>
        <v>136</v>
      </c>
      <c r="I95" s="0" t="n">
        <f aca="false">ROUND(G95/C95,3)*100</f>
        <v>13.6</v>
      </c>
      <c r="J95" s="0" t="n">
        <f aca="false">ROUND(((SQRT(F95^2+((E95/C95)^2*D95^2)))/C95)*100,1)</f>
        <v>16.4</v>
      </c>
      <c r="K95" s="0" t="n">
        <f aca="false">ROUND(ABS((H95/1.645)/G95)*100,0)</f>
        <v>67</v>
      </c>
      <c r="L95" s="0" t="str">
        <f aca="false">IF(K95&lt;=12,"high",IF(K95&gt;=35,"low","medium"))</f>
        <v>low</v>
      </c>
      <c r="M95" s="0" t="n">
        <f aca="false">ROUND(ABS((E95-C95)/(SQRT((F95/1.645)^2+(D95/1.645)^2))),3)</f>
        <v>1.482</v>
      </c>
      <c r="N95" s="0" t="n">
        <f aca="false">IF(M95&gt;1.645,1,0)</f>
        <v>0</v>
      </c>
    </row>
    <row r="96" customFormat="false" ht="12.8" hidden="false" customHeight="false" outlineLevel="0" collapsed="false">
      <c r="A96" s="0" t="s">
        <v>211</v>
      </c>
      <c r="B96" s="0" t="s">
        <v>212</v>
      </c>
      <c r="C96" s="0" t="n">
        <v>1095</v>
      </c>
      <c r="D96" s="0" t="n">
        <v>128</v>
      </c>
      <c r="E96" s="0" t="n">
        <v>996</v>
      </c>
      <c r="F96" s="0" t="n">
        <v>93</v>
      </c>
      <c r="G96" s="0" t="n">
        <f aca="false">E96-C96</f>
        <v>-99</v>
      </c>
      <c r="H96" s="0" t="n">
        <f aca="false">ROUND(SQRT((D96^2)+(F96^2)),0)</f>
        <v>158</v>
      </c>
      <c r="I96" s="0" t="n">
        <f aca="false">ROUND(G96/C96,3)*100</f>
        <v>-9</v>
      </c>
      <c r="J96" s="0" t="n">
        <f aca="false">ROUND(((SQRT(F96^2+((E96/C96)^2*D96^2)))/C96)*100,1)</f>
        <v>13.6</v>
      </c>
      <c r="K96" s="0" t="n">
        <f aca="false">ROUND(ABS((H96/1.645)/G96)*100,0)</f>
        <v>97</v>
      </c>
      <c r="L96" s="0" t="str">
        <f aca="false">IF(K96&lt;=12,"high",IF(K96&gt;=35,"low","medium"))</f>
        <v>low</v>
      </c>
      <c r="M96" s="0" t="n">
        <f aca="false">ROUND(ABS((E96-C96)/(SQRT((F96/1.645)^2+(D96/1.645)^2))),3)</f>
        <v>1.029</v>
      </c>
      <c r="N96" s="0" t="n">
        <f aca="false">IF(M96&gt;1.645,1,0)</f>
        <v>0</v>
      </c>
    </row>
    <row r="97" customFormat="false" ht="12.8" hidden="false" customHeight="false" outlineLevel="0" collapsed="false">
      <c r="A97" s="0" t="s">
        <v>213</v>
      </c>
      <c r="B97" s="0" t="s">
        <v>214</v>
      </c>
      <c r="C97" s="0" t="n">
        <v>1036</v>
      </c>
      <c r="D97" s="0" t="n">
        <v>116</v>
      </c>
      <c r="E97" s="0" t="n">
        <v>1344</v>
      </c>
      <c r="F97" s="0" t="n">
        <v>101</v>
      </c>
      <c r="G97" s="0" t="n">
        <f aca="false">E97-C97</f>
        <v>308</v>
      </c>
      <c r="H97" s="0" t="n">
        <f aca="false">ROUND(SQRT((D97^2)+(F97^2)),0)</f>
        <v>154</v>
      </c>
      <c r="I97" s="0" t="n">
        <f aca="false">ROUND(G97/C97,3)*100</f>
        <v>29.7</v>
      </c>
      <c r="J97" s="0" t="n">
        <f aca="false">ROUND(((SQRT(F97^2+((E97/C97)^2*D97^2)))/C97)*100,1)</f>
        <v>17.5</v>
      </c>
      <c r="K97" s="0" t="n">
        <f aca="false">ROUND(ABS((H97/1.645)/G97)*100,0)</f>
        <v>30</v>
      </c>
      <c r="L97" s="0" t="str">
        <f aca="false">IF(K97&lt;=12,"high",IF(K97&gt;=35,"low","medium"))</f>
        <v>medium</v>
      </c>
      <c r="M97" s="0" t="n">
        <f aca="false">ROUND(ABS((E97-C97)/(SQRT((F97/1.645)^2+(D97/1.645)^2))),3)</f>
        <v>3.294</v>
      </c>
      <c r="N97" s="0" t="n">
        <f aca="false">IF(M97&gt;1.645,1,0)</f>
        <v>1</v>
      </c>
    </row>
    <row r="98" customFormat="false" ht="12.8" hidden="false" customHeight="false" outlineLevel="0" collapsed="false">
      <c r="A98" s="0" t="s">
        <v>215</v>
      </c>
      <c r="B98" s="0" t="s">
        <v>216</v>
      </c>
      <c r="C98" s="0" t="n">
        <v>1015</v>
      </c>
      <c r="D98" s="0" t="n">
        <v>75</v>
      </c>
      <c r="E98" s="0" t="n">
        <v>1104</v>
      </c>
      <c r="F98" s="0" t="n">
        <v>83</v>
      </c>
      <c r="G98" s="0" t="n">
        <f aca="false">E98-C98</f>
        <v>89</v>
      </c>
      <c r="H98" s="0" t="n">
        <f aca="false">ROUND(SQRT((D98^2)+(F98^2)),0)</f>
        <v>112</v>
      </c>
      <c r="I98" s="0" t="n">
        <f aca="false">ROUND(G98/C98,3)*100</f>
        <v>8.8</v>
      </c>
      <c r="J98" s="0" t="n">
        <f aca="false">ROUND(((SQRT(F98^2+((E98/C98)^2*D98^2)))/C98)*100,1)</f>
        <v>11.5</v>
      </c>
      <c r="K98" s="0" t="n">
        <f aca="false">ROUND(ABS((H98/1.645)/G98)*100,0)</f>
        <v>77</v>
      </c>
      <c r="L98" s="0" t="str">
        <f aca="false">IF(K98&lt;=12,"high",IF(K98&gt;=35,"low","medium"))</f>
        <v>low</v>
      </c>
      <c r="M98" s="0" t="n">
        <f aca="false">ROUND(ABS((E98-C98)/(SQRT((F98/1.645)^2+(D98/1.645)^2))),3)</f>
        <v>1.309</v>
      </c>
      <c r="N98" s="0" t="n">
        <f aca="false">IF(M98&gt;1.645,1,0)</f>
        <v>0</v>
      </c>
    </row>
    <row r="99" customFormat="false" ht="12.8" hidden="false" customHeight="false" outlineLevel="0" collapsed="false">
      <c r="A99" s="0" t="s">
        <v>217</v>
      </c>
      <c r="B99" s="0" t="s">
        <v>218</v>
      </c>
      <c r="C99" s="0" t="n">
        <v>923</v>
      </c>
      <c r="D99" s="0" t="n">
        <v>63</v>
      </c>
      <c r="E99" s="0" t="n">
        <v>943</v>
      </c>
      <c r="F99" s="0" t="n">
        <v>240</v>
      </c>
      <c r="G99" s="0" t="n">
        <f aca="false">E99-C99</f>
        <v>20</v>
      </c>
      <c r="H99" s="0" t="n">
        <f aca="false">ROUND(SQRT((D99^2)+(F99^2)),0)</f>
        <v>248</v>
      </c>
      <c r="I99" s="0" t="n">
        <f aca="false">ROUND(G99/C99,3)*100</f>
        <v>2.2</v>
      </c>
      <c r="J99" s="0" t="n">
        <f aca="false">ROUND(((SQRT(F99^2+((E99/C99)^2*D99^2)))/C99)*100,1)</f>
        <v>26.9</v>
      </c>
      <c r="K99" s="0" t="n">
        <f aca="false">ROUND(ABS((H99/1.645)/G99)*100,0)</f>
        <v>754</v>
      </c>
      <c r="L99" s="0" t="str">
        <f aca="false">IF(K99&lt;=12,"high",IF(K99&gt;=35,"low","medium"))</f>
        <v>low</v>
      </c>
      <c r="M99" s="0" t="n">
        <f aca="false">ROUND(ABS((E99-C99)/(SQRT((F99/1.645)^2+(D99/1.645)^2))),3)</f>
        <v>0.133</v>
      </c>
      <c r="N99" s="0" t="n">
        <f aca="false">IF(M99&gt;1.645,1,0)</f>
        <v>0</v>
      </c>
    </row>
    <row r="100" customFormat="false" ht="12.8" hidden="false" customHeight="false" outlineLevel="0" collapsed="false">
      <c r="A100" s="0" t="s">
        <v>219</v>
      </c>
      <c r="B100" s="0" t="s">
        <v>220</v>
      </c>
      <c r="C100" s="0" t="n">
        <v>834</v>
      </c>
      <c r="D100" s="0" t="n">
        <v>61</v>
      </c>
      <c r="E100" s="0" t="n">
        <v>805</v>
      </c>
      <c r="F100" s="0" t="n">
        <v>158</v>
      </c>
      <c r="G100" s="0" t="n">
        <f aca="false">E100-C100</f>
        <v>-29</v>
      </c>
      <c r="H100" s="0" t="n">
        <f aca="false">ROUND(SQRT((D100^2)+(F100^2)),0)</f>
        <v>169</v>
      </c>
      <c r="I100" s="0" t="n">
        <f aca="false">ROUND(G100/C100,3)*100</f>
        <v>-3.5</v>
      </c>
      <c r="J100" s="0" t="n">
        <f aca="false">ROUND(((SQRT(F100^2+((E100/C100)^2*D100^2)))/C100)*100,1)</f>
        <v>20.2</v>
      </c>
      <c r="K100" s="0" t="n">
        <f aca="false">ROUND(ABS((H100/1.645)/G100)*100,0)</f>
        <v>354</v>
      </c>
      <c r="L100" s="0" t="str">
        <f aca="false">IF(K100&lt;=12,"high",IF(K100&gt;=35,"low","medium"))</f>
        <v>low</v>
      </c>
      <c r="M100" s="0" t="n">
        <f aca="false">ROUND(ABS((E100-C100)/(SQRT((F100/1.645)^2+(D100/1.645)^2))),3)</f>
        <v>0.282</v>
      </c>
      <c r="N100" s="0" t="n">
        <f aca="false">IF(M100&gt;1.645,1,0)</f>
        <v>0</v>
      </c>
    </row>
    <row r="101" customFormat="false" ht="12.8" hidden="false" customHeight="false" outlineLevel="0" collapsed="false">
      <c r="A101" s="0" t="s">
        <v>221</v>
      </c>
      <c r="B101" s="0" t="s">
        <v>222</v>
      </c>
      <c r="C101" s="0" t="n">
        <v>1275</v>
      </c>
      <c r="D101" s="0" t="n">
        <v>119</v>
      </c>
      <c r="E101" s="0" t="n">
        <v>1186</v>
      </c>
      <c r="F101" s="0" t="n">
        <v>85</v>
      </c>
      <c r="G101" s="0" t="n">
        <f aca="false">E101-C101</f>
        <v>-89</v>
      </c>
      <c r="H101" s="0" t="n">
        <f aca="false">ROUND(SQRT((D101^2)+(F101^2)),0)</f>
        <v>146</v>
      </c>
      <c r="I101" s="0" t="n">
        <f aca="false">ROUND(G101/C101,3)*100</f>
        <v>-7</v>
      </c>
      <c r="J101" s="0" t="n">
        <f aca="false">ROUND(((SQRT(F101^2+((E101/C101)^2*D101^2)))/C101)*100,1)</f>
        <v>10.9</v>
      </c>
      <c r="K101" s="0" t="n">
        <f aca="false">ROUND(ABS((H101/1.645)/G101)*100,0)</f>
        <v>100</v>
      </c>
      <c r="L101" s="0" t="str">
        <f aca="false">IF(K101&lt;=12,"high",IF(K101&gt;=35,"low","medium"))</f>
        <v>low</v>
      </c>
      <c r="M101" s="0" t="n">
        <f aca="false">ROUND(ABS((E101-C101)/(SQRT((F101/1.645)^2+(D101/1.645)^2))),3)</f>
        <v>1.001</v>
      </c>
      <c r="N101" s="0" t="n">
        <f aca="false">IF(M101&gt;1.645,1,0)</f>
        <v>0</v>
      </c>
    </row>
    <row r="102" customFormat="false" ht="12.8" hidden="false" customHeight="false" outlineLevel="0" collapsed="false">
      <c r="A102" s="0" t="s">
        <v>223</v>
      </c>
      <c r="B102" s="0" t="s">
        <v>224</v>
      </c>
      <c r="C102" s="0" t="n">
        <v>1161</v>
      </c>
      <c r="D102" s="0" t="n">
        <v>81</v>
      </c>
      <c r="E102" s="0" t="n">
        <v>1325</v>
      </c>
      <c r="F102" s="0" t="n">
        <v>110</v>
      </c>
      <c r="G102" s="0" t="n">
        <f aca="false">E102-C102</f>
        <v>164</v>
      </c>
      <c r="H102" s="0" t="n">
        <f aca="false">ROUND(SQRT((D102^2)+(F102^2)),0)</f>
        <v>137</v>
      </c>
      <c r="I102" s="0" t="n">
        <f aca="false">ROUND(G102/C102,3)*100</f>
        <v>14.1</v>
      </c>
      <c r="J102" s="0" t="n">
        <f aca="false">ROUND(((SQRT(F102^2+((E102/C102)^2*D102^2)))/C102)*100,1)</f>
        <v>12.4</v>
      </c>
      <c r="K102" s="0" t="n">
        <f aca="false">ROUND(ABS((H102/1.645)/G102)*100,0)</f>
        <v>51</v>
      </c>
      <c r="L102" s="0" t="str">
        <f aca="false">IF(K102&lt;=12,"high",IF(K102&gt;=35,"low","medium"))</f>
        <v>low</v>
      </c>
      <c r="M102" s="0" t="n">
        <f aca="false">ROUND(ABS((E102-C102)/(SQRT((F102/1.645)^2+(D102/1.645)^2))),3)</f>
        <v>1.975</v>
      </c>
      <c r="N102" s="0" t="n">
        <f aca="false">IF(M102&gt;1.645,1,0)</f>
        <v>1</v>
      </c>
    </row>
    <row r="103" customFormat="false" ht="12.8" hidden="false" customHeight="false" outlineLevel="0" collapsed="false">
      <c r="A103" s="0" t="s">
        <v>225</v>
      </c>
      <c r="B103" s="0" t="s">
        <v>226</v>
      </c>
      <c r="C103" s="0" t="n">
        <v>1290</v>
      </c>
      <c r="D103" s="0" t="n">
        <v>109</v>
      </c>
      <c r="E103" s="0" t="n">
        <v>1454</v>
      </c>
      <c r="F103" s="0" t="n">
        <v>279</v>
      </c>
      <c r="G103" s="0" t="n">
        <f aca="false">E103-C103</f>
        <v>164</v>
      </c>
      <c r="H103" s="0" t="n">
        <f aca="false">ROUND(SQRT((D103^2)+(F103^2)),0)</f>
        <v>300</v>
      </c>
      <c r="I103" s="0" t="n">
        <f aca="false">ROUND(G103/C103,3)*100</f>
        <v>12.7</v>
      </c>
      <c r="J103" s="0" t="n">
        <f aca="false">ROUND(((SQRT(F103^2+((E103/C103)^2*D103^2)))/C103)*100,1)</f>
        <v>23.6</v>
      </c>
      <c r="K103" s="0" t="n">
        <f aca="false">ROUND(ABS((H103/1.645)/G103)*100,0)</f>
        <v>111</v>
      </c>
      <c r="L103" s="0" t="str">
        <f aca="false">IF(K103&lt;=12,"high",IF(K103&gt;=35,"low","medium"))</f>
        <v>low</v>
      </c>
      <c r="M103" s="0" t="n">
        <f aca="false">ROUND(ABS((E103-C103)/(SQRT((F103/1.645)^2+(D103/1.645)^2))),3)</f>
        <v>0.901</v>
      </c>
      <c r="N103" s="0" t="n">
        <f aca="false">IF(M103&gt;1.645,1,0)</f>
        <v>0</v>
      </c>
    </row>
    <row r="104" customFormat="false" ht="12.8" hidden="false" customHeight="false" outlineLevel="0" collapsed="false">
      <c r="A104" s="0" t="s">
        <v>227</v>
      </c>
      <c r="B104" s="0" t="s">
        <v>228</v>
      </c>
    </row>
    <row r="105" customFormat="false" ht="12.8" hidden="false" customHeight="false" outlineLevel="0" collapsed="false">
      <c r="A105" s="0" t="s">
        <v>229</v>
      </c>
      <c r="B105" s="0" t="s">
        <v>230</v>
      </c>
      <c r="C105" s="0" t="n">
        <v>1031</v>
      </c>
      <c r="D105" s="0" t="n">
        <v>120</v>
      </c>
      <c r="E105" s="0" t="n">
        <v>1044</v>
      </c>
      <c r="F105" s="0" t="n">
        <v>97</v>
      </c>
      <c r="G105" s="0" t="n">
        <f aca="false">E105-C105</f>
        <v>13</v>
      </c>
      <c r="H105" s="0" t="n">
        <f aca="false">ROUND(SQRT((D105^2)+(F105^2)),0)</f>
        <v>154</v>
      </c>
      <c r="I105" s="0" t="n">
        <f aca="false">ROUND(G105/C105,3)*100</f>
        <v>1.3</v>
      </c>
      <c r="J105" s="0" t="n">
        <f aca="false">ROUND(((SQRT((H105^2)-(((I105/100)^2)*(D105^2)))/C105)*100),1)</f>
        <v>14.9</v>
      </c>
      <c r="K105" s="0" t="n">
        <f aca="false">ROUND(ABS((H105/1.645)/G105)*100,0)</f>
        <v>720</v>
      </c>
      <c r="L105" s="0" t="str">
        <f aca="false">IF(K105&lt;=12,"low",IF(K105&gt;=35,"high","medium"))</f>
        <v>high</v>
      </c>
      <c r="M105" s="0" t="n">
        <f aca="false">ROUND(ABS((E105-C105)/(SQRT((F105/1.645)^2+(D105/1.645)^2))),3)</f>
        <v>0.139</v>
      </c>
      <c r="N105" s="0" t="n">
        <f aca="false">IF(M105&gt;1.645,1,0)</f>
        <v>0</v>
      </c>
    </row>
    <row r="106" customFormat="false" ht="12.8" hidden="false" customHeight="false" outlineLevel="0" collapsed="false">
      <c r="A106" s="0" t="s">
        <v>231</v>
      </c>
      <c r="B106" s="0" t="s">
        <v>232</v>
      </c>
      <c r="C106" s="0" t="n">
        <v>1195</v>
      </c>
      <c r="D106" s="0" t="n">
        <v>158</v>
      </c>
      <c r="E106" s="0" t="n">
        <v>1393</v>
      </c>
      <c r="F106" s="0" t="n">
        <v>344</v>
      </c>
      <c r="G106" s="0" t="n">
        <f aca="false">E106-C106</f>
        <v>198</v>
      </c>
      <c r="H106" s="0" t="n">
        <f aca="false">ROUND(SQRT((D106^2)+(F106^2)),0)</f>
        <v>379</v>
      </c>
      <c r="I106" s="0" t="n">
        <f aca="false">ROUND(G106/C106,3)*100</f>
        <v>16.6</v>
      </c>
      <c r="J106" s="0" t="n">
        <f aca="false">ROUND(((SQRT((H106^2)-(((I106/100)^2)*(D106^2)))/C106)*100),1)</f>
        <v>31.6</v>
      </c>
      <c r="K106" s="0" t="n">
        <f aca="false">ROUND(ABS((H106/1.645)/G106)*100,0)</f>
        <v>116</v>
      </c>
      <c r="L106" s="0" t="str">
        <f aca="false">IF(K106&lt;=12,"low",IF(K106&gt;=35,"high","medium"))</f>
        <v>high</v>
      </c>
      <c r="M106" s="0" t="n">
        <f aca="false">ROUND(ABS((E106-C106)/(SQRT((F106/1.645)^2+(D106/1.645)^2))),3)</f>
        <v>0.86</v>
      </c>
      <c r="N106" s="0" t="n">
        <f aca="false">IF(M106&gt;1.645,1,0)</f>
        <v>0</v>
      </c>
    </row>
    <row r="107" customFormat="false" ht="12.8" hidden="false" customHeight="false" outlineLevel="0" collapsed="false">
      <c r="A107" s="0" t="s">
        <v>233</v>
      </c>
      <c r="B107" s="0" t="s">
        <v>234</v>
      </c>
      <c r="C107" s="0" t="n">
        <v>961</v>
      </c>
      <c r="D107" s="0" t="n">
        <v>91</v>
      </c>
      <c r="E107" s="0" t="n">
        <v>938</v>
      </c>
      <c r="F107" s="0" t="n">
        <v>75</v>
      </c>
      <c r="G107" s="0" t="n">
        <f aca="false">E107-C107</f>
        <v>-23</v>
      </c>
      <c r="H107" s="0" t="n">
        <f aca="false">ROUND(SQRT((D107^2)+(F107^2)),0)</f>
        <v>118</v>
      </c>
      <c r="I107" s="0" t="n">
        <f aca="false">ROUND(G107/C107,3)*100</f>
        <v>-2.4</v>
      </c>
      <c r="J107" s="0" t="n">
        <f aca="false">ROUND(((SQRT((H107^2)-(((I107/100)^2)*(D107^2)))/C107)*100),1)</f>
        <v>12.3</v>
      </c>
      <c r="K107" s="0" t="n">
        <f aca="false">ROUND(ABS((H107/1.645)/G107)*100,0)</f>
        <v>312</v>
      </c>
      <c r="L107" s="0" t="str">
        <f aca="false">IF(K107&lt;=12,"low",IF(K107&gt;=35,"high","medium"))</f>
        <v>high</v>
      </c>
      <c r="M107" s="0" t="n">
        <f aca="false">ROUND(ABS((E107-C107)/(SQRT((F107/1.645)^2+(D107/1.645)^2))),3)</f>
        <v>0.321</v>
      </c>
      <c r="N107" s="0" t="n">
        <f aca="false">IF(M107&gt;1.645,1,0)</f>
        <v>0</v>
      </c>
    </row>
    <row r="108" customFormat="false" ht="12.8" hidden="false" customHeight="false" outlineLevel="0" collapsed="false">
      <c r="A108" s="0" t="s">
        <v>235</v>
      </c>
      <c r="B108" s="0" t="s">
        <v>236</v>
      </c>
      <c r="C108" s="0" t="n">
        <v>992</v>
      </c>
      <c r="D108" s="0" t="n">
        <v>146</v>
      </c>
      <c r="E108" s="0" t="n">
        <v>1408</v>
      </c>
      <c r="F108" s="0" t="n">
        <v>113</v>
      </c>
      <c r="G108" s="0" t="n">
        <f aca="false">E108-C108</f>
        <v>416</v>
      </c>
      <c r="H108" s="0" t="n">
        <f aca="false">ROUND(SQRT((D108^2)+(F108^2)),0)</f>
        <v>185</v>
      </c>
      <c r="I108" s="0" t="n">
        <f aca="false">ROUND(G108/C108,3)*100</f>
        <v>41.9</v>
      </c>
      <c r="J108" s="0" t="n">
        <f aca="false">ROUND(((SQRT((H108^2)-(((I108/100)^2)*(D108^2)))/C108)*100),1)</f>
        <v>17.6</v>
      </c>
      <c r="K108" s="0" t="n">
        <f aca="false">ROUND(ABS((H108/1.645)/G108)*100,0)</f>
        <v>27</v>
      </c>
      <c r="L108" s="0" t="str">
        <f aca="false">IF(K108&lt;=12,"low",IF(K108&gt;=35,"high","medium"))</f>
        <v>medium</v>
      </c>
      <c r="M108" s="0" t="n">
        <f aca="false">ROUND(ABS((E108-C108)/(SQRT((F108/1.645)^2+(D108/1.645)^2))),3)</f>
        <v>3.707</v>
      </c>
      <c r="N108" s="0" t="n">
        <f aca="false">IF(M108&gt;1.645,1,0)</f>
        <v>1</v>
      </c>
    </row>
    <row r="109" customFormat="false" ht="12.8" hidden="false" customHeight="false" outlineLevel="0" collapsed="false">
      <c r="A109" s="0" t="s">
        <v>237</v>
      </c>
      <c r="B109" s="0" t="s">
        <v>238</v>
      </c>
      <c r="C109" s="0" t="n">
        <v>793</v>
      </c>
      <c r="D109" s="0" t="n">
        <v>70</v>
      </c>
      <c r="E109" s="0" t="n">
        <v>957</v>
      </c>
      <c r="F109" s="0" t="n">
        <v>36</v>
      </c>
      <c r="G109" s="0" t="n">
        <f aca="false">E109-C109</f>
        <v>164</v>
      </c>
      <c r="H109" s="0" t="n">
        <f aca="false">ROUND(SQRT((D109^2)+(F109^2)),0)</f>
        <v>79</v>
      </c>
      <c r="I109" s="0" t="n">
        <f aca="false">ROUND(G109/C109,3)*100</f>
        <v>20.7</v>
      </c>
      <c r="J109" s="0" t="n">
        <f aca="false">ROUND(((SQRT((H109^2)-(((I109/100)^2)*(D109^2)))/C109)*100),1)</f>
        <v>9.8</v>
      </c>
      <c r="K109" s="0" t="n">
        <f aca="false">ROUND(ABS((H109/1.645)/G109)*100,0)</f>
        <v>29</v>
      </c>
      <c r="L109" s="0" t="str">
        <f aca="false">IF(K109&lt;=12,"low",IF(K109&gt;=35,"high","medium"))</f>
        <v>medium</v>
      </c>
      <c r="M109" s="0" t="n">
        <f aca="false">ROUND(ABS((E109-C109)/(SQRT((F109/1.645)^2+(D109/1.645)^2))),3)</f>
        <v>3.427</v>
      </c>
      <c r="N109" s="0" t="n">
        <f aca="false">IF(M109&gt;1.645,1,0)</f>
        <v>1</v>
      </c>
    </row>
    <row r="110" customFormat="false" ht="12.8" hidden="false" customHeight="false" outlineLevel="0" collapsed="false">
      <c r="A110" s="0" t="s">
        <v>239</v>
      </c>
      <c r="B110" s="0" t="s">
        <v>240</v>
      </c>
      <c r="C110" s="0" t="n">
        <v>683</v>
      </c>
      <c r="D110" s="0" t="n">
        <v>58</v>
      </c>
      <c r="E110" s="0" t="n">
        <v>838</v>
      </c>
      <c r="F110" s="0" t="n">
        <v>81</v>
      </c>
      <c r="G110" s="0" t="n">
        <f aca="false">E110-C110</f>
        <v>155</v>
      </c>
      <c r="H110" s="0" t="n">
        <f aca="false">ROUND(SQRT((D110^2)+(F110^2)),0)</f>
        <v>100</v>
      </c>
      <c r="I110" s="0" t="n">
        <f aca="false">ROUND(G110/C110,3)*100</f>
        <v>22.7</v>
      </c>
      <c r="J110" s="0" t="n">
        <f aca="false">ROUND(((SQRT((H110^2)-(((I110/100)^2)*(D110^2)))/C110)*100),1)</f>
        <v>14.5</v>
      </c>
      <c r="K110" s="0" t="n">
        <f aca="false">ROUND(ABS((H110/1.645)/G110)*100,0)</f>
        <v>39</v>
      </c>
      <c r="L110" s="0" t="str">
        <f aca="false">IF(K110&lt;=12,"low",IF(K110&gt;=35,"high","medium"))</f>
        <v>high</v>
      </c>
      <c r="M110" s="0" t="n">
        <f aca="false">ROUND(ABS((E110-C110)/(SQRT((F110/1.645)^2+(D110/1.645)^2))),3)</f>
        <v>2.559</v>
      </c>
      <c r="N110" s="0" t="n">
        <f aca="false">IF(M110&gt;1.645,1,0)</f>
        <v>1</v>
      </c>
    </row>
    <row r="111" customFormat="false" ht="12.8" hidden="false" customHeight="false" outlineLevel="0" collapsed="false">
      <c r="A111" s="0" t="s">
        <v>241</v>
      </c>
      <c r="B111" s="0" t="s">
        <v>242</v>
      </c>
      <c r="C111" s="0" t="n">
        <v>315</v>
      </c>
      <c r="D111" s="0" t="n">
        <v>47</v>
      </c>
      <c r="E111" s="0" t="n">
        <v>360</v>
      </c>
      <c r="F111" s="0" t="n">
        <v>43</v>
      </c>
      <c r="G111" s="0" t="n">
        <f aca="false">E111-C111</f>
        <v>45</v>
      </c>
      <c r="H111" s="0" t="n">
        <f aca="false">ROUND(SQRT((D111^2)+(F111^2)),0)</f>
        <v>64</v>
      </c>
      <c r="I111" s="0" t="n">
        <f aca="false">ROUND(G111/C111,3)*100</f>
        <v>14.3</v>
      </c>
      <c r="J111" s="0" t="n">
        <f aca="false">ROUND(((SQRT((H111^2)-(((I111/100)^2)*(D111^2)))/C111)*100),1)</f>
        <v>20.2</v>
      </c>
      <c r="K111" s="0" t="n">
        <f aca="false">ROUND(ABS((H111/1.645)/G111)*100,0)</f>
        <v>86</v>
      </c>
      <c r="L111" s="0" t="str">
        <f aca="false">IF(K111&lt;=12,"low",IF(K111&gt;=35,"high","medium"))</f>
        <v>high</v>
      </c>
      <c r="M111" s="0" t="n">
        <f aca="false">ROUND(ABS((E111-C111)/(SQRT((F111/1.645)^2+(D111/1.645)^2))),3)</f>
        <v>1.162</v>
      </c>
      <c r="N111" s="0" t="n">
        <f aca="false">IF(M111&gt;1.645,1,0)</f>
        <v>0</v>
      </c>
    </row>
    <row r="112" customFormat="false" ht="12.8" hidden="false" customHeight="false" outlineLevel="0" collapsed="false">
      <c r="A112" s="0" t="s">
        <v>243</v>
      </c>
      <c r="B112" s="0" t="s">
        <v>244</v>
      </c>
      <c r="C112" s="0" t="n">
        <v>741</v>
      </c>
      <c r="D112" s="0" t="n">
        <v>60</v>
      </c>
      <c r="E112" s="0" t="n">
        <v>875</v>
      </c>
      <c r="F112" s="0" t="n">
        <v>46</v>
      </c>
      <c r="G112" s="0" t="n">
        <f aca="false">E112-C112</f>
        <v>134</v>
      </c>
      <c r="H112" s="0" t="n">
        <f aca="false">ROUND(SQRT((D112^2)+(F112^2)),0)</f>
        <v>76</v>
      </c>
      <c r="I112" s="0" t="n">
        <f aca="false">ROUND(G112/C112,3)*100</f>
        <v>18.1</v>
      </c>
      <c r="J112" s="0" t="n">
        <f aca="false">ROUND(((SQRT((H112^2)-(((I112/100)^2)*(D112^2)))/C112)*100),1)</f>
        <v>10.2</v>
      </c>
      <c r="K112" s="0" t="n">
        <f aca="false">ROUND(ABS((H112/1.645)/G112)*100,0)</f>
        <v>34</v>
      </c>
      <c r="L112" s="0" t="str">
        <f aca="false">IF(K112&lt;=12,"low",IF(K112&gt;=35,"high","medium"))</f>
        <v>medium</v>
      </c>
      <c r="M112" s="0" t="n">
        <f aca="false">ROUND(ABS((E112-C112)/(SQRT((F112/1.645)^2+(D112/1.645)^2))),3)</f>
        <v>2.916</v>
      </c>
      <c r="N112" s="0" t="n">
        <f aca="false">IF(M112&gt;1.645,1,0)</f>
        <v>1</v>
      </c>
    </row>
    <row r="113" customFormat="false" ht="12.8" hidden="false" customHeight="false" outlineLevel="0" collapsed="false">
      <c r="A113" s="0" t="s">
        <v>245</v>
      </c>
      <c r="B113" s="0" t="s">
        <v>246</v>
      </c>
      <c r="C113" s="0" t="n">
        <v>892</v>
      </c>
      <c r="D113" s="0" t="n">
        <v>94</v>
      </c>
      <c r="E113" s="0" t="n">
        <v>966</v>
      </c>
      <c r="F113" s="0" t="n">
        <v>29</v>
      </c>
      <c r="G113" s="0" t="n">
        <f aca="false">E113-C113</f>
        <v>74</v>
      </c>
      <c r="H113" s="0" t="n">
        <f aca="false">ROUND(SQRT((D113^2)+(F113^2)),0)</f>
        <v>98</v>
      </c>
      <c r="I113" s="0" t="n">
        <f aca="false">ROUND(G113/C113,3)*100</f>
        <v>8.3</v>
      </c>
      <c r="J113" s="0" t="n">
        <f aca="false">ROUND(((SQRT((H113^2)-(((I113/100)^2)*(D113^2)))/C113)*100),1)</f>
        <v>11</v>
      </c>
      <c r="K113" s="0" t="n">
        <f aca="false">ROUND(ABS((H113/1.645)/G113)*100,0)</f>
        <v>81</v>
      </c>
      <c r="L113" s="0" t="str">
        <f aca="false">IF(K113&lt;=12,"low",IF(K113&gt;=35,"high","medium"))</f>
        <v>high</v>
      </c>
      <c r="M113" s="0" t="n">
        <f aca="false">ROUND(ABS((E113-C113)/(SQRT((F113/1.645)^2+(D113/1.645)^2))),3)</f>
        <v>1.237</v>
      </c>
      <c r="N113" s="0" t="n">
        <f aca="false">IF(M113&gt;1.645,1,0)</f>
        <v>0</v>
      </c>
    </row>
    <row r="114" customFormat="false" ht="12.8" hidden="false" customHeight="false" outlineLevel="0" collapsed="false">
      <c r="A114" s="0" t="s">
        <v>247</v>
      </c>
      <c r="B114" s="0" t="s">
        <v>248</v>
      </c>
      <c r="C114" s="0" t="n">
        <v>934</v>
      </c>
      <c r="D114" s="0" t="n">
        <v>90</v>
      </c>
      <c r="E114" s="0" t="n">
        <v>967</v>
      </c>
      <c r="F114" s="0" t="n">
        <v>45</v>
      </c>
      <c r="G114" s="0" t="n">
        <f aca="false">E114-C114</f>
        <v>33</v>
      </c>
      <c r="H114" s="0" t="n">
        <f aca="false">ROUND(SQRT((D114^2)+(F114^2)),0)</f>
        <v>101</v>
      </c>
      <c r="I114" s="0" t="n">
        <f aca="false">ROUND(G114/C114,3)*100</f>
        <v>3.5</v>
      </c>
      <c r="J114" s="0" t="n">
        <f aca="false">ROUND(((SQRT((H114^2)-(((I114/100)^2)*(D114^2)))/C114)*100),1)</f>
        <v>10.8</v>
      </c>
      <c r="K114" s="0" t="n">
        <f aca="false">ROUND(ABS((H114/1.645)/G114)*100,0)</f>
        <v>186</v>
      </c>
      <c r="L114" s="0" t="str">
        <f aca="false">IF(K114&lt;=12,"low",IF(K114&gt;=35,"high","medium"))</f>
        <v>high</v>
      </c>
      <c r="M114" s="0" t="n">
        <f aca="false">ROUND(ABS((E114-C114)/(SQRT((F114/1.645)^2+(D114/1.645)^2))),3)</f>
        <v>0.539</v>
      </c>
      <c r="N114" s="0" t="n">
        <f aca="false">IF(M114&gt;1.645,1,0)</f>
        <v>0</v>
      </c>
    </row>
    <row r="115" customFormat="false" ht="12.8" hidden="false" customHeight="false" outlineLevel="0" collapsed="false">
      <c r="A115" s="0" t="s">
        <v>249</v>
      </c>
      <c r="B115" s="0" t="s">
        <v>250</v>
      </c>
      <c r="C115" s="0" t="n">
        <v>893</v>
      </c>
      <c r="D115" s="0" t="n">
        <v>134</v>
      </c>
      <c r="E115" s="0" t="n">
        <v>878</v>
      </c>
      <c r="F115" s="0" t="n">
        <v>48</v>
      </c>
      <c r="G115" s="0" t="n">
        <f aca="false">E115-C115</f>
        <v>-15</v>
      </c>
      <c r="H115" s="0" t="n">
        <f aca="false">ROUND(SQRT((D115^2)+(F115^2)),0)</f>
        <v>142</v>
      </c>
      <c r="I115" s="0" t="n">
        <f aca="false">ROUND(G115/C115,3)*100</f>
        <v>-1.7</v>
      </c>
      <c r="J115" s="0" t="n">
        <f aca="false">ROUND(((SQRT((H115^2)-(((I115/100)^2)*(D115^2)))/C115)*100),1)</f>
        <v>15.9</v>
      </c>
      <c r="K115" s="0" t="n">
        <f aca="false">ROUND(ABS((H115/1.645)/G115)*100,0)</f>
        <v>575</v>
      </c>
      <c r="L115" s="0" t="str">
        <f aca="false">IF(K115&lt;=12,"low",IF(K115&gt;=35,"high","medium"))</f>
        <v>high</v>
      </c>
      <c r="M115" s="0" t="n">
        <f aca="false">ROUND(ABS((E115-C115)/(SQRT((F115/1.645)^2+(D115/1.645)^2))),3)</f>
        <v>0.173</v>
      </c>
      <c r="N115" s="0" t="n">
        <f aca="false">IF(M115&gt;1.645,1,0)</f>
        <v>0</v>
      </c>
    </row>
    <row r="116" customFormat="false" ht="12.8" hidden="false" customHeight="false" outlineLevel="0" collapsed="false">
      <c r="A116" s="0" t="s">
        <v>251</v>
      </c>
      <c r="B116" s="0" t="s">
        <v>252</v>
      </c>
      <c r="C116" s="0" t="n">
        <v>899</v>
      </c>
      <c r="D116" s="0" t="n">
        <v>174</v>
      </c>
      <c r="E116" s="0" t="n">
        <v>1092</v>
      </c>
      <c r="F116" s="0" t="n">
        <v>92</v>
      </c>
      <c r="G116" s="0" t="n">
        <f aca="false">E116-C116</f>
        <v>193</v>
      </c>
      <c r="H116" s="0" t="n">
        <f aca="false">ROUND(SQRT((D116^2)+(F116^2)),0)</f>
        <v>197</v>
      </c>
      <c r="I116" s="0" t="n">
        <f aca="false">ROUND(G116/C116,3)*100</f>
        <v>21.5</v>
      </c>
      <c r="J116" s="0" t="n">
        <f aca="false">ROUND(((SQRT((H116^2)-(((I116/100)^2)*(D116^2)))/C116)*100),1)</f>
        <v>21.5</v>
      </c>
      <c r="K116" s="0" t="n">
        <f aca="false">ROUND(ABS((H116/1.645)/G116)*100,0)</f>
        <v>62</v>
      </c>
      <c r="L116" s="0" t="str">
        <f aca="false">IF(K116&lt;=12,"low",IF(K116&gt;=35,"high","medium"))</f>
        <v>high</v>
      </c>
      <c r="M116" s="0" t="n">
        <f aca="false">ROUND(ABS((E116-C116)/(SQRT((F116/1.645)^2+(D116/1.645)^2))),3)</f>
        <v>1.613</v>
      </c>
      <c r="N116" s="0" t="n">
        <f aca="false">IF(M116&gt;1.645,1,0)</f>
        <v>0</v>
      </c>
    </row>
    <row r="117" customFormat="false" ht="12.8" hidden="false" customHeight="false" outlineLevel="0" collapsed="false">
      <c r="A117" s="0" t="s">
        <v>253</v>
      </c>
      <c r="B117" s="0" t="s">
        <v>254</v>
      </c>
      <c r="C117" s="0" t="n">
        <v>862</v>
      </c>
      <c r="D117" s="0" t="n">
        <v>73</v>
      </c>
      <c r="E117" s="0" t="n">
        <v>998</v>
      </c>
      <c r="F117" s="0" t="n">
        <v>166</v>
      </c>
      <c r="G117" s="0" t="n">
        <f aca="false">E117-C117</f>
        <v>136</v>
      </c>
      <c r="H117" s="0" t="n">
        <f aca="false">ROUND(SQRT((D117^2)+(F117^2)),0)</f>
        <v>181</v>
      </c>
      <c r="I117" s="0" t="n">
        <f aca="false">ROUND(G117/C117,3)*100</f>
        <v>15.8</v>
      </c>
      <c r="J117" s="0" t="n">
        <f aca="false">ROUND(((SQRT((H117^2)-(((I117/100)^2)*(D117^2)))/C117)*100),1)</f>
        <v>21</v>
      </c>
      <c r="K117" s="0" t="n">
        <f aca="false">ROUND(ABS((H117/1.645)/G117)*100,0)</f>
        <v>81</v>
      </c>
      <c r="L117" s="0" t="str">
        <f aca="false">IF(K117&lt;=12,"low",IF(K117&gt;=35,"high","medium"))</f>
        <v>high</v>
      </c>
      <c r="M117" s="0" t="n">
        <f aca="false">ROUND(ABS((E117-C117)/(SQRT((F117/1.645)^2+(D117/1.645)^2))),3)</f>
        <v>1.234</v>
      </c>
      <c r="N117" s="0" t="n">
        <f aca="false">IF(M117&gt;1.645,1,0)</f>
        <v>0</v>
      </c>
    </row>
    <row r="118" customFormat="false" ht="12.8" hidden="false" customHeight="false" outlineLevel="0" collapsed="false">
      <c r="A118" s="0" t="s">
        <v>255</v>
      </c>
      <c r="B118" s="0" t="s">
        <v>256</v>
      </c>
      <c r="C118" s="0" t="n">
        <v>962</v>
      </c>
      <c r="D118" s="0" t="n">
        <v>113</v>
      </c>
      <c r="E118" s="0" t="n">
        <v>1115</v>
      </c>
      <c r="F118" s="0" t="n">
        <v>74</v>
      </c>
      <c r="G118" s="0" t="n">
        <f aca="false">E118-C118</f>
        <v>153</v>
      </c>
      <c r="H118" s="0" t="n">
        <f aca="false">ROUND(SQRT((D118^2)+(F118^2)),0)</f>
        <v>135</v>
      </c>
      <c r="I118" s="0" t="n">
        <f aca="false">ROUND(G118/C118,3)*100</f>
        <v>15.9</v>
      </c>
      <c r="J118" s="0" t="n">
        <f aca="false">ROUND(((SQRT((H118^2)-(((I118/100)^2)*(D118^2)))/C118)*100),1)</f>
        <v>13.9</v>
      </c>
      <c r="K118" s="0" t="n">
        <f aca="false">ROUND(ABS((H118/1.645)/G118)*100,0)</f>
        <v>54</v>
      </c>
      <c r="L118" s="0" t="str">
        <f aca="false">IF(K118&lt;=12,"low",IF(K118&gt;=35,"high","medium"))</f>
        <v>high</v>
      </c>
      <c r="M118" s="0" t="n">
        <f aca="false">ROUND(ABS((E118-C118)/(SQRT((F118/1.645)^2+(D118/1.645)^2))),3)</f>
        <v>1.863</v>
      </c>
      <c r="N118" s="0" t="n">
        <f aca="false">IF(M118&gt;1.645,1,0)</f>
        <v>1</v>
      </c>
    </row>
    <row r="119" customFormat="false" ht="12.8" hidden="false" customHeight="false" outlineLevel="0" collapsed="false">
      <c r="A119" s="0" t="s">
        <v>257</v>
      </c>
      <c r="B119" s="0" t="s">
        <v>258</v>
      </c>
      <c r="C119" s="0" t="n">
        <v>813</v>
      </c>
      <c r="D119" s="0" t="n">
        <v>55</v>
      </c>
      <c r="E119" s="0" t="n">
        <v>877</v>
      </c>
      <c r="F119" s="0" t="n">
        <v>57</v>
      </c>
      <c r="G119" s="0" t="n">
        <f aca="false">E119-C119</f>
        <v>64</v>
      </c>
      <c r="H119" s="0" t="n">
        <f aca="false">ROUND(SQRT((D119^2)+(F119^2)),0)</f>
        <v>79</v>
      </c>
      <c r="I119" s="0" t="n">
        <f aca="false">ROUND(G119/C119,3)*100</f>
        <v>7.9</v>
      </c>
      <c r="J119" s="0" t="n">
        <f aca="false">ROUND(((SQRT((H119^2)-(((I119/100)^2)*(D119^2)))/C119)*100),1)</f>
        <v>9.7</v>
      </c>
      <c r="K119" s="0" t="n">
        <f aca="false">ROUND(ABS((H119/1.645)/G119)*100,0)</f>
        <v>75</v>
      </c>
      <c r="L119" s="0" t="str">
        <f aca="false">IF(K119&lt;=12,"low",IF(K119&gt;=35,"high","medium"))</f>
        <v>high</v>
      </c>
      <c r="M119" s="0" t="n">
        <f aca="false">ROUND(ABS((E119-C119)/(SQRT((F119/1.645)^2+(D119/1.645)^2))),3)</f>
        <v>1.329</v>
      </c>
      <c r="N119" s="0" t="n">
        <f aca="false">IF(M119&gt;1.645,1,0)</f>
        <v>0</v>
      </c>
    </row>
    <row r="120" customFormat="false" ht="12.8" hidden="false" customHeight="false" outlineLevel="0" collapsed="false">
      <c r="A120" s="0" t="s">
        <v>259</v>
      </c>
      <c r="B120" s="0" t="s">
        <v>260</v>
      </c>
      <c r="C120" s="0" t="n">
        <v>820</v>
      </c>
      <c r="D120" s="0" t="n">
        <v>47</v>
      </c>
      <c r="E120" s="0" t="n">
        <v>952</v>
      </c>
      <c r="F120" s="0" t="n">
        <v>54</v>
      </c>
      <c r="G120" s="0" t="n">
        <f aca="false">E120-C120</f>
        <v>132</v>
      </c>
      <c r="H120" s="0" t="n">
        <f aca="false">ROUND(SQRT((D120^2)+(F120^2)),0)</f>
        <v>72</v>
      </c>
      <c r="I120" s="0" t="n">
        <f aca="false">ROUND(G120/C120,3)*100</f>
        <v>16.1</v>
      </c>
      <c r="J120" s="0" t="n">
        <f aca="false">ROUND(((SQRT((H120^2)-(((I120/100)^2)*(D120^2)))/C120)*100),1)</f>
        <v>8.7</v>
      </c>
      <c r="K120" s="0" t="n">
        <f aca="false">ROUND(ABS((H120/1.645)/G120)*100,0)</f>
        <v>33</v>
      </c>
      <c r="L120" s="0" t="str">
        <f aca="false">IF(K120&lt;=12,"low",IF(K120&gt;=35,"high","medium"))</f>
        <v>medium</v>
      </c>
      <c r="M120" s="0" t="n">
        <f aca="false">ROUND(ABS((E120-C120)/(SQRT((F120/1.645)^2+(D120/1.645)^2))),3)</f>
        <v>3.033</v>
      </c>
      <c r="N120" s="0" t="n">
        <f aca="false">IF(M120&gt;1.645,1,0)</f>
        <v>1</v>
      </c>
    </row>
    <row r="121" customFormat="false" ht="12.8" hidden="false" customHeight="false" outlineLevel="0" collapsed="false">
      <c r="A121" s="0" t="s">
        <v>261</v>
      </c>
      <c r="B121" s="0" t="s">
        <v>262</v>
      </c>
      <c r="C121" s="0" t="n">
        <v>985</v>
      </c>
      <c r="D121" s="0" t="n">
        <v>85</v>
      </c>
      <c r="E121" s="0" t="n">
        <v>943</v>
      </c>
      <c r="F121" s="0" t="n">
        <v>39</v>
      </c>
      <c r="G121" s="0" t="n">
        <f aca="false">E121-C121</f>
        <v>-42</v>
      </c>
      <c r="H121" s="0" t="n">
        <f aca="false">ROUND(SQRT((D121^2)+(F121^2)),0)</f>
        <v>94</v>
      </c>
      <c r="I121" s="0" t="n">
        <f aca="false">ROUND(G121/C121,3)*100</f>
        <v>-4.3</v>
      </c>
      <c r="J121" s="0" t="n">
        <f aca="false">ROUND(((SQRT((H121^2)-(((I121/100)^2)*(D121^2)))/C121)*100),1)</f>
        <v>9.5</v>
      </c>
      <c r="K121" s="0" t="n">
        <f aca="false">ROUND(ABS((H121/1.645)/G121)*100,0)</f>
        <v>136</v>
      </c>
      <c r="L121" s="0" t="str">
        <f aca="false">IF(K121&lt;=12,"low",IF(K121&gt;=35,"high","medium"))</f>
        <v>high</v>
      </c>
      <c r="M121" s="0" t="n">
        <f aca="false">ROUND(ABS((E121-C121)/(SQRT((F121/1.645)^2+(D121/1.645)^2))),3)</f>
        <v>0.739</v>
      </c>
      <c r="N121" s="0" t="n">
        <f aca="false">IF(M121&gt;1.645,1,0)</f>
        <v>0</v>
      </c>
    </row>
    <row r="122" customFormat="false" ht="12.8" hidden="false" customHeight="false" outlineLevel="0" collapsed="false">
      <c r="A122" s="0" t="s">
        <v>263</v>
      </c>
      <c r="B122" s="0" t="s">
        <v>264</v>
      </c>
      <c r="C122" s="0" t="n">
        <v>882</v>
      </c>
      <c r="D122" s="0" t="n">
        <v>68</v>
      </c>
      <c r="E122" s="0" t="n">
        <v>944</v>
      </c>
      <c r="F122" s="0" t="n">
        <v>35</v>
      </c>
      <c r="G122" s="0" t="n">
        <f aca="false">E122-C122</f>
        <v>62</v>
      </c>
      <c r="H122" s="0" t="n">
        <f aca="false">ROUND(SQRT((D122^2)+(F122^2)),0)</f>
        <v>76</v>
      </c>
      <c r="I122" s="0" t="n">
        <f aca="false">ROUND(G122/C122,3)*100</f>
        <v>7</v>
      </c>
      <c r="J122" s="0" t="n">
        <f aca="false">ROUND(((SQRT((H122^2)-(((I122/100)^2)*(D122^2)))/C122)*100),1)</f>
        <v>8.6</v>
      </c>
      <c r="K122" s="0" t="n">
        <f aca="false">ROUND(ABS((H122/1.645)/G122)*100,0)</f>
        <v>75</v>
      </c>
      <c r="L122" s="0" t="str">
        <f aca="false">IF(K122&lt;=12,"low",IF(K122&gt;=35,"high","medium"))</f>
        <v>high</v>
      </c>
      <c r="M122" s="0" t="n">
        <f aca="false">ROUND(ABS((E122-C122)/(SQRT((F122/1.645)^2+(D122/1.645)^2))),3)</f>
        <v>1.334</v>
      </c>
      <c r="N122" s="0" t="n">
        <f aca="false">IF(M122&gt;1.645,1,0)</f>
        <v>0</v>
      </c>
    </row>
    <row r="123" customFormat="false" ht="12.8" hidden="false" customHeight="false" outlineLevel="0" collapsed="false">
      <c r="A123" s="0" t="s">
        <v>265</v>
      </c>
      <c r="B123" s="0" t="s">
        <v>266</v>
      </c>
      <c r="C123" s="0" t="n">
        <v>862</v>
      </c>
      <c r="D123" s="0" t="n">
        <v>45</v>
      </c>
      <c r="E123" s="0" t="n">
        <v>832</v>
      </c>
      <c r="F123" s="0" t="n">
        <v>57</v>
      </c>
      <c r="G123" s="0" t="n">
        <f aca="false">E123-C123</f>
        <v>-30</v>
      </c>
      <c r="H123" s="0" t="n">
        <f aca="false">ROUND(SQRT((D123^2)+(F123^2)),0)</f>
        <v>73</v>
      </c>
      <c r="I123" s="0" t="n">
        <f aca="false">ROUND(G123/C123,3)*100</f>
        <v>-3.5</v>
      </c>
      <c r="J123" s="0" t="n">
        <f aca="false">ROUND(((SQRT((H123^2)-(((I123/100)^2)*(D123^2)))/C123)*100),1)</f>
        <v>8.5</v>
      </c>
      <c r="K123" s="0" t="n">
        <f aca="false">ROUND(ABS((H123/1.645)/G123)*100,0)</f>
        <v>148</v>
      </c>
      <c r="L123" s="0" t="str">
        <f aca="false">IF(K123&lt;=12,"low",IF(K123&gt;=35,"high","medium"))</f>
        <v>high</v>
      </c>
      <c r="M123" s="0" t="n">
        <f aca="false">ROUND(ABS((E123-C123)/(SQRT((F123/1.645)^2+(D123/1.645)^2))),3)</f>
        <v>0.68</v>
      </c>
      <c r="N123" s="0" t="n">
        <f aca="false">IF(M123&gt;1.645,1,0)</f>
        <v>0</v>
      </c>
    </row>
    <row r="124" customFormat="false" ht="12.8" hidden="false" customHeight="false" outlineLevel="0" collapsed="false">
      <c r="A124" s="0" t="s">
        <v>267</v>
      </c>
      <c r="B124" s="0" t="s">
        <v>268</v>
      </c>
      <c r="C124" s="0" t="n">
        <v>838</v>
      </c>
      <c r="D124" s="0" t="n">
        <v>56</v>
      </c>
      <c r="E124" s="0" t="n">
        <v>943</v>
      </c>
      <c r="F124" s="0" t="n">
        <v>51</v>
      </c>
      <c r="G124" s="0" t="n">
        <f aca="false">E124-C124</f>
        <v>105</v>
      </c>
      <c r="H124" s="0" t="n">
        <f aca="false">ROUND(SQRT((D124^2)+(F124^2)),0)</f>
        <v>76</v>
      </c>
      <c r="I124" s="0" t="n">
        <f aca="false">ROUND(G124/C124,3)*100</f>
        <v>12.5</v>
      </c>
      <c r="J124" s="0" t="n">
        <f aca="false">ROUND(((SQRT((H124^2)-(((I124/100)^2)*(D124^2)))/C124)*100),1)</f>
        <v>9</v>
      </c>
      <c r="K124" s="0" t="n">
        <f aca="false">ROUND(ABS((H124/1.645)/G124)*100,0)</f>
        <v>44</v>
      </c>
      <c r="L124" s="0" t="str">
        <f aca="false">IF(K124&lt;=12,"low",IF(K124&gt;=35,"high","medium"))</f>
        <v>high</v>
      </c>
      <c r="M124" s="0" t="n">
        <f aca="false">ROUND(ABS((E124-C124)/(SQRT((F124/1.645)^2+(D124/1.645)^2))),3)</f>
        <v>2.28</v>
      </c>
      <c r="N124" s="0" t="n">
        <f aca="false">IF(M124&gt;1.645,1,0)</f>
        <v>1</v>
      </c>
    </row>
    <row r="125" customFormat="false" ht="12.8" hidden="false" customHeight="false" outlineLevel="0" collapsed="false">
      <c r="A125" s="0" t="s">
        <v>269</v>
      </c>
      <c r="B125" s="0" t="s">
        <v>270</v>
      </c>
      <c r="C125" s="0" t="n">
        <v>867</v>
      </c>
      <c r="D125" s="0" t="n">
        <v>62</v>
      </c>
      <c r="E125" s="0" t="n">
        <v>966</v>
      </c>
      <c r="F125" s="0" t="n">
        <v>58</v>
      </c>
      <c r="G125" s="0" t="n">
        <f aca="false">E125-C125</f>
        <v>99</v>
      </c>
      <c r="H125" s="0" t="n">
        <f aca="false">ROUND(SQRT((D125^2)+(F125^2)),0)</f>
        <v>85</v>
      </c>
      <c r="I125" s="0" t="n">
        <f aca="false">ROUND(G125/C125,3)*100</f>
        <v>11.4</v>
      </c>
      <c r="J125" s="0" t="n">
        <f aca="false">ROUND(((SQRT((H125^2)-(((I125/100)^2)*(D125^2)))/C125)*100),1)</f>
        <v>9.8</v>
      </c>
      <c r="K125" s="0" t="n">
        <f aca="false">ROUND(ABS((H125/1.645)/G125)*100,0)</f>
        <v>52</v>
      </c>
      <c r="L125" s="0" t="str">
        <f aca="false">IF(K125&lt;=12,"low",IF(K125&gt;=35,"high","medium"))</f>
        <v>high</v>
      </c>
      <c r="M125" s="0" t="n">
        <f aca="false">ROUND(ABS((E125-C125)/(SQRT((F125/1.645)^2+(D125/1.645)^2))),3)</f>
        <v>1.918</v>
      </c>
      <c r="N125" s="0" t="n">
        <f aca="false">IF(M125&gt;1.645,1,0)</f>
        <v>1</v>
      </c>
    </row>
    <row r="126" customFormat="false" ht="12.8" hidden="false" customHeight="false" outlineLevel="0" collapsed="false">
      <c r="A126" s="0" t="s">
        <v>271</v>
      </c>
      <c r="B126" s="0" t="s">
        <v>272</v>
      </c>
      <c r="C126" s="0" t="n">
        <v>863</v>
      </c>
      <c r="D126" s="0" t="n">
        <v>45</v>
      </c>
      <c r="E126" s="0" t="n">
        <v>966</v>
      </c>
      <c r="F126" s="0" t="n">
        <v>52</v>
      </c>
      <c r="G126" s="0" t="n">
        <f aca="false">E126-C126</f>
        <v>103</v>
      </c>
      <c r="H126" s="0" t="n">
        <f aca="false">ROUND(SQRT((D126^2)+(F126^2)),0)</f>
        <v>69</v>
      </c>
      <c r="I126" s="0" t="n">
        <f aca="false">ROUND(G126/C126,3)*100</f>
        <v>11.9</v>
      </c>
      <c r="J126" s="0" t="n">
        <f aca="false">ROUND(((SQRT((H126^2)-(((I126/100)^2)*(D126^2)))/C126)*100),1)</f>
        <v>8</v>
      </c>
      <c r="K126" s="0" t="n">
        <f aca="false">ROUND(ABS((H126/1.645)/G126)*100,0)</f>
        <v>41</v>
      </c>
      <c r="L126" s="0" t="str">
        <f aca="false">IF(K126&lt;=12,"low",IF(K126&gt;=35,"high","medium"))</f>
        <v>high</v>
      </c>
      <c r="M126" s="0" t="n">
        <f aca="false">ROUND(ABS((E126-C126)/(SQRT((F126/1.645)^2+(D126/1.645)^2))),3)</f>
        <v>2.464</v>
      </c>
      <c r="N126" s="0" t="n">
        <f aca="false">IF(M126&gt;1.645,1,0)</f>
        <v>1</v>
      </c>
    </row>
    <row r="127" customFormat="false" ht="12.8" hidden="false" customHeight="false" outlineLevel="0" collapsed="false">
      <c r="A127" s="0" t="s">
        <v>273</v>
      </c>
      <c r="B127" s="0" t="s">
        <v>274</v>
      </c>
      <c r="C127" s="0" t="n">
        <v>1009</v>
      </c>
      <c r="D127" s="0" t="n">
        <v>255</v>
      </c>
      <c r="E127" s="0" t="n">
        <v>1090</v>
      </c>
      <c r="F127" s="0" t="n">
        <v>57</v>
      </c>
      <c r="G127" s="0" t="n">
        <f aca="false">E127-C127</f>
        <v>81</v>
      </c>
      <c r="H127" s="0" t="n">
        <f aca="false">ROUND(SQRT((D127^2)+(F127^2)),0)</f>
        <v>261</v>
      </c>
      <c r="I127" s="0" t="n">
        <f aca="false">ROUND(G127/C127,3)*100</f>
        <v>8</v>
      </c>
      <c r="J127" s="0" t="n">
        <f aca="false">ROUND(((SQRT((H127^2)-(((I127/100)^2)*(D127^2)))/C127)*100),1)</f>
        <v>25.8</v>
      </c>
      <c r="K127" s="0" t="n">
        <f aca="false">ROUND(ABS((H127/1.645)/G127)*100,0)</f>
        <v>196</v>
      </c>
      <c r="L127" s="0" t="str">
        <f aca="false">IF(K127&lt;=12,"low",IF(K127&gt;=35,"high","medium"))</f>
        <v>high</v>
      </c>
      <c r="M127" s="0" t="n">
        <f aca="false">ROUND(ABS((E127-C127)/(SQRT((F127/1.645)^2+(D127/1.645)^2))),3)</f>
        <v>0.51</v>
      </c>
      <c r="N127" s="0" t="n">
        <f aca="false">IF(M127&gt;1.645,1,0)</f>
        <v>0</v>
      </c>
    </row>
    <row r="128" customFormat="false" ht="12.8" hidden="false" customHeight="false" outlineLevel="0" collapsed="false">
      <c r="A128" s="0" t="s">
        <v>275</v>
      </c>
      <c r="B128" s="0" t="s">
        <v>276</v>
      </c>
      <c r="C128" s="0" t="n">
        <v>1104</v>
      </c>
      <c r="D128" s="0" t="n">
        <v>83</v>
      </c>
      <c r="E128" s="0" t="n">
        <v>1019</v>
      </c>
      <c r="F128" s="0" t="n">
        <v>200</v>
      </c>
      <c r="G128" s="0" t="n">
        <f aca="false">E128-C128</f>
        <v>-85</v>
      </c>
      <c r="H128" s="0" t="n">
        <f aca="false">ROUND(SQRT((D128^2)+(F128^2)),0)</f>
        <v>217</v>
      </c>
      <c r="I128" s="0" t="n">
        <f aca="false">ROUND(G128/C128,3)*100</f>
        <v>-7.7</v>
      </c>
      <c r="J128" s="0" t="n">
        <f aca="false">ROUND(((SQRT((H128^2)-(((I128/100)^2)*(D128^2)))/C128)*100),1)</f>
        <v>19.6</v>
      </c>
      <c r="K128" s="0" t="n">
        <f aca="false">ROUND(ABS((H128/1.645)/G128)*100,0)</f>
        <v>155</v>
      </c>
      <c r="L128" s="0" t="str">
        <f aca="false">IF(K128&lt;=12,"low",IF(K128&gt;=35,"high","medium"))</f>
        <v>high</v>
      </c>
      <c r="M128" s="0" t="n">
        <f aca="false">ROUND(ABS((E128-C128)/(SQRT((F128/1.645)^2+(D128/1.645)^2))),3)</f>
        <v>0.646</v>
      </c>
      <c r="N128" s="0" t="n">
        <f aca="false">IF(M128&gt;1.645,1,0)</f>
        <v>0</v>
      </c>
    </row>
    <row r="129" customFormat="false" ht="12.8" hidden="false" customHeight="false" outlineLevel="0" collapsed="false">
      <c r="A129" s="0" t="s">
        <v>277</v>
      </c>
      <c r="B129" s="0" t="s">
        <v>278</v>
      </c>
      <c r="C129" s="0" t="n">
        <v>743</v>
      </c>
      <c r="D129" s="0" t="n">
        <v>58</v>
      </c>
      <c r="E129" s="0" t="n">
        <v>895</v>
      </c>
      <c r="F129" s="0" t="n">
        <v>97</v>
      </c>
      <c r="G129" s="0" t="n">
        <f aca="false">E129-C129</f>
        <v>152</v>
      </c>
      <c r="H129" s="0" t="n">
        <f aca="false">ROUND(SQRT((D129^2)+(F129^2)),0)</f>
        <v>113</v>
      </c>
      <c r="I129" s="0" t="n">
        <f aca="false">ROUND(G129/C129,3)*100</f>
        <v>20.5</v>
      </c>
      <c r="J129" s="0" t="n">
        <f aca="false">ROUND(((SQRT((H129^2)-(((I129/100)^2)*(D129^2)))/C129)*100),1)</f>
        <v>15.1</v>
      </c>
      <c r="K129" s="0" t="n">
        <f aca="false">ROUND(ABS((H129/1.645)/G129)*100,0)</f>
        <v>45</v>
      </c>
      <c r="L129" s="0" t="str">
        <f aca="false">IF(K129&lt;=12,"low",IF(K129&gt;=35,"high","medium"))</f>
        <v>high</v>
      </c>
      <c r="M129" s="0" t="n">
        <f aca="false">ROUND(ABS((E129-C129)/(SQRT((F129/1.645)^2+(D129/1.645)^2))),3)</f>
        <v>2.212</v>
      </c>
      <c r="N129" s="0" t="n">
        <f aca="false">IF(M129&gt;1.645,1,0)</f>
        <v>1</v>
      </c>
    </row>
    <row r="130" customFormat="false" ht="12.8" hidden="false" customHeight="false" outlineLevel="0" collapsed="false">
      <c r="A130" s="0" t="s">
        <v>279</v>
      </c>
      <c r="B130" s="0" t="s">
        <v>280</v>
      </c>
      <c r="C130" s="0" t="n">
        <v>821</v>
      </c>
      <c r="D130" s="0" t="n">
        <v>125</v>
      </c>
      <c r="E130" s="0" t="n">
        <v>1122</v>
      </c>
      <c r="F130" s="0" t="n">
        <v>153</v>
      </c>
      <c r="G130" s="0" t="n">
        <f aca="false">E130-C130</f>
        <v>301</v>
      </c>
      <c r="H130" s="0" t="n">
        <f aca="false">ROUND(SQRT((D130^2)+(F130^2)),0)</f>
        <v>198</v>
      </c>
      <c r="I130" s="0" t="n">
        <f aca="false">ROUND(G130/C130,3)*100</f>
        <v>36.7</v>
      </c>
      <c r="J130" s="0" t="n">
        <f aca="false">ROUND(((SQRT((H130^2)-(((I130/100)^2)*(D130^2)))/C130)*100),1)</f>
        <v>23.5</v>
      </c>
      <c r="K130" s="0" t="n">
        <f aca="false">ROUND(ABS((H130/1.645)/G130)*100,0)</f>
        <v>40</v>
      </c>
      <c r="L130" s="0" t="str">
        <f aca="false">IF(K130&lt;=12,"low",IF(K130&gt;=35,"high","medium"))</f>
        <v>high</v>
      </c>
      <c r="M130" s="0" t="n">
        <f aca="false">ROUND(ABS((E130-C130)/(SQRT((F130/1.645)^2+(D130/1.645)^2))),3)</f>
        <v>2.506</v>
      </c>
      <c r="N130" s="0" t="n">
        <f aca="false">IF(M130&gt;1.645,1,0)</f>
        <v>1</v>
      </c>
    </row>
    <row r="131" customFormat="false" ht="12.8" hidden="false" customHeight="false" outlineLevel="0" collapsed="false">
      <c r="A131" s="0" t="s">
        <v>281</v>
      </c>
      <c r="B131" s="0" t="s">
        <v>282</v>
      </c>
      <c r="C131" s="0" t="n">
        <v>660</v>
      </c>
      <c r="D131" s="0" t="n">
        <v>108</v>
      </c>
      <c r="E131" s="0" t="n">
        <v>796</v>
      </c>
      <c r="F131" s="0" t="n">
        <v>107</v>
      </c>
      <c r="G131" s="0" t="n">
        <f aca="false">E131-C131</f>
        <v>136</v>
      </c>
      <c r="H131" s="0" t="n">
        <f aca="false">ROUND(SQRT((D131^2)+(F131^2)),0)</f>
        <v>152</v>
      </c>
      <c r="I131" s="0" t="n">
        <f aca="false">ROUND(G131/C131,3)*100</f>
        <v>20.6</v>
      </c>
      <c r="J131" s="0" t="n">
        <f aca="false">ROUND(((SQRT((H131^2)-(((I131/100)^2)*(D131^2)))/C131)*100),1)</f>
        <v>22.8</v>
      </c>
      <c r="K131" s="0" t="n">
        <f aca="false">ROUND(ABS((H131/1.645)/G131)*100,0)</f>
        <v>68</v>
      </c>
      <c r="L131" s="0" t="str">
        <f aca="false">IF(K131&lt;=12,"low",IF(K131&gt;=35,"high","medium"))</f>
        <v>high</v>
      </c>
      <c r="M131" s="0" t="n">
        <f aca="false">ROUND(ABS((E131-C131)/(SQRT((F131/1.645)^2+(D131/1.645)^2))),3)</f>
        <v>1.472</v>
      </c>
      <c r="N131" s="0" t="n">
        <f aca="false">IF(M131&gt;1.645,1,0)</f>
        <v>0</v>
      </c>
    </row>
    <row r="132" customFormat="false" ht="12.8" hidden="false" customHeight="false" outlineLevel="0" collapsed="false">
      <c r="A132" s="0" t="s">
        <v>283</v>
      </c>
      <c r="B132" s="0" t="s">
        <v>284</v>
      </c>
      <c r="C132" s="0" t="n">
        <v>847</v>
      </c>
      <c r="D132" s="0" t="n">
        <v>35</v>
      </c>
      <c r="E132" s="0" t="n">
        <v>868</v>
      </c>
      <c r="F132" s="0" t="n">
        <v>134</v>
      </c>
      <c r="G132" s="0" t="n">
        <f aca="false">E132-C132</f>
        <v>21</v>
      </c>
      <c r="H132" s="0" t="n">
        <f aca="false">ROUND(SQRT((D132^2)+(F132^2)),0)</f>
        <v>138</v>
      </c>
      <c r="I132" s="0" t="n">
        <f aca="false">ROUND(G132/C132,3)*100</f>
        <v>2.5</v>
      </c>
      <c r="J132" s="0" t="n">
        <f aca="false">ROUND(((SQRT((H132^2)-(((I132/100)^2)*(D132^2)))/C132)*100),1)</f>
        <v>16.3</v>
      </c>
      <c r="K132" s="0" t="n">
        <f aca="false">ROUND(ABS((H132/1.645)/G132)*100,0)</f>
        <v>399</v>
      </c>
      <c r="L132" s="0" t="str">
        <f aca="false">IF(K132&lt;=12,"low",IF(K132&gt;=35,"high","medium"))</f>
        <v>high</v>
      </c>
      <c r="M132" s="0" t="n">
        <f aca="false">ROUND(ABS((E132-C132)/(SQRT((F132/1.645)^2+(D132/1.645)^2))),3)</f>
        <v>0.249</v>
      </c>
      <c r="N132" s="0" t="n">
        <f aca="false">IF(M132&gt;1.645,1,0)</f>
        <v>0</v>
      </c>
    </row>
    <row r="133" customFormat="false" ht="12.8" hidden="false" customHeight="false" outlineLevel="0" collapsed="false">
      <c r="A133" s="0" t="s">
        <v>285</v>
      </c>
      <c r="B133" s="0" t="s">
        <v>286</v>
      </c>
      <c r="C133" s="0" t="n">
        <v>881</v>
      </c>
      <c r="D133" s="0" t="n">
        <v>47</v>
      </c>
      <c r="E133" s="0" t="n">
        <v>998</v>
      </c>
      <c r="F133" s="0" t="n">
        <v>51</v>
      </c>
      <c r="G133" s="0" t="n">
        <f aca="false">E133-C133</f>
        <v>117</v>
      </c>
      <c r="H133" s="0" t="n">
        <f aca="false">ROUND(SQRT((D133^2)+(F133^2)),0)</f>
        <v>69</v>
      </c>
      <c r="I133" s="0" t="n">
        <f aca="false">ROUND(G133/C133,3)*100</f>
        <v>13.3</v>
      </c>
      <c r="J133" s="0" t="n">
        <f aca="false">ROUND(((SQRT((H133^2)-(((I133/100)^2)*(D133^2)))/C133)*100),1)</f>
        <v>7.8</v>
      </c>
      <c r="K133" s="0" t="n">
        <f aca="false">ROUND(ABS((H133/1.645)/G133)*100,0)</f>
        <v>36</v>
      </c>
      <c r="L133" s="0" t="str">
        <f aca="false">IF(K133&lt;=12,"low",IF(K133&gt;=35,"high","medium"))</f>
        <v>high</v>
      </c>
      <c r="M133" s="0" t="n">
        <f aca="false">ROUND(ABS((E133-C133)/(SQRT((F133/1.645)^2+(D133/1.645)^2))),3)</f>
        <v>2.775</v>
      </c>
      <c r="N133" s="0" t="n">
        <f aca="false">IF(M133&gt;1.645,1,0)</f>
        <v>1</v>
      </c>
    </row>
    <row r="134" customFormat="false" ht="12.8" hidden="false" customHeight="false" outlineLevel="0" collapsed="false">
      <c r="A134" s="0" t="s">
        <v>287</v>
      </c>
      <c r="B134" s="0" t="s">
        <v>288</v>
      </c>
      <c r="C134" s="0" t="n">
        <v>920</v>
      </c>
      <c r="D134" s="0" t="n">
        <v>74</v>
      </c>
      <c r="E134" s="0" t="n">
        <v>898</v>
      </c>
      <c r="F134" s="0" t="n">
        <v>207</v>
      </c>
      <c r="G134" s="0" t="n">
        <f aca="false">E134-C134</f>
        <v>-22</v>
      </c>
      <c r="H134" s="0" t="n">
        <f aca="false">ROUND(SQRT((D134^2)+(F134^2)),0)</f>
        <v>220</v>
      </c>
      <c r="I134" s="0" t="n">
        <f aca="false">ROUND(G134/C134,3)*100</f>
        <v>-2.4</v>
      </c>
      <c r="J134" s="0" t="n">
        <f aca="false">ROUND(((SQRT((H134^2)-(((I134/100)^2)*(D134^2)))/C134)*100),1)</f>
        <v>23.9</v>
      </c>
      <c r="K134" s="0" t="n">
        <f aca="false">ROUND(ABS((H134/1.645)/G134)*100,0)</f>
        <v>608</v>
      </c>
      <c r="L134" s="0" t="str">
        <f aca="false">IF(K134&lt;=12,"low",IF(K134&gt;=35,"high","medium"))</f>
        <v>high</v>
      </c>
      <c r="M134" s="0" t="n">
        <f aca="false">ROUND(ABS((E134-C134)/(SQRT((F134/1.645)^2+(D134/1.645)^2))),3)</f>
        <v>0.165</v>
      </c>
      <c r="N134" s="0" t="n">
        <f aca="false">IF(M134&gt;1.645,1,0)</f>
        <v>0</v>
      </c>
    </row>
    <row r="135" customFormat="false" ht="12.8" hidden="false" customHeight="false" outlineLevel="0" collapsed="false">
      <c r="A135" s="0" t="s">
        <v>289</v>
      </c>
      <c r="B135" s="0" t="s">
        <v>290</v>
      </c>
      <c r="C135" s="0" t="n">
        <v>785</v>
      </c>
      <c r="D135" s="0" t="n">
        <v>134</v>
      </c>
      <c r="E135" s="0" t="n">
        <v>855</v>
      </c>
      <c r="F135" s="0" t="n">
        <v>66</v>
      </c>
      <c r="G135" s="0" t="n">
        <f aca="false">E135-C135</f>
        <v>70</v>
      </c>
      <c r="H135" s="0" t="n">
        <f aca="false">ROUND(SQRT((D135^2)+(F135^2)),0)</f>
        <v>149</v>
      </c>
      <c r="I135" s="0" t="n">
        <f aca="false">ROUND(G135/C135,3)*100</f>
        <v>8.9</v>
      </c>
      <c r="J135" s="0" t="n">
        <f aca="false">ROUND(((SQRT((H135^2)-(((I135/100)^2)*(D135^2)))/C135)*100),1)</f>
        <v>18.9</v>
      </c>
      <c r="K135" s="0" t="n">
        <f aca="false">ROUND(ABS((H135/1.645)/G135)*100,0)</f>
        <v>129</v>
      </c>
      <c r="L135" s="0" t="str">
        <f aca="false">IF(K135&lt;=12,"low",IF(K135&gt;=35,"high","medium"))</f>
        <v>high</v>
      </c>
      <c r="M135" s="0" t="n">
        <f aca="false">ROUND(ABS((E135-C135)/(SQRT((F135/1.645)^2+(D135/1.645)^2))),3)</f>
        <v>0.771</v>
      </c>
      <c r="N135" s="0" t="n">
        <f aca="false">IF(M135&gt;1.645,1,0)</f>
        <v>0</v>
      </c>
    </row>
    <row r="136" customFormat="false" ht="12.8" hidden="false" customHeight="false" outlineLevel="0" collapsed="false">
      <c r="A136" s="0" t="s">
        <v>291</v>
      </c>
      <c r="B136" s="0" t="s">
        <v>292</v>
      </c>
      <c r="C136" s="0" t="n">
        <v>841</v>
      </c>
      <c r="D136" s="0" t="n">
        <v>34</v>
      </c>
      <c r="E136" s="0" t="n">
        <v>957</v>
      </c>
      <c r="F136" s="0" t="n">
        <v>52</v>
      </c>
      <c r="G136" s="0" t="n">
        <f aca="false">E136-C136</f>
        <v>116</v>
      </c>
      <c r="H136" s="0" t="n">
        <f aca="false">ROUND(SQRT((D136^2)+(F136^2)),0)</f>
        <v>62</v>
      </c>
      <c r="I136" s="0" t="n">
        <f aca="false">ROUND(G136/C136,3)*100</f>
        <v>13.8</v>
      </c>
      <c r="J136" s="0" t="n">
        <f aca="false">ROUND(((SQRT((H136^2)-(((I136/100)^2)*(D136^2)))/C136)*100),1)</f>
        <v>7.4</v>
      </c>
      <c r="K136" s="0" t="n">
        <f aca="false">ROUND(ABS((H136/1.645)/G136)*100,0)</f>
        <v>32</v>
      </c>
      <c r="L136" s="0" t="str">
        <f aca="false">IF(K136&lt;=12,"low",IF(K136&gt;=35,"high","medium"))</f>
        <v>medium</v>
      </c>
      <c r="M136" s="0" t="n">
        <f aca="false">ROUND(ABS((E136-C136)/(SQRT((F136/1.645)^2+(D136/1.645)^2))),3)</f>
        <v>3.071</v>
      </c>
      <c r="N136" s="0" t="n">
        <f aca="false">IF(M136&gt;1.645,1,0)</f>
        <v>1</v>
      </c>
    </row>
    <row r="137" customFormat="false" ht="12.8" hidden="false" customHeight="false" outlineLevel="0" collapsed="false">
      <c r="A137" s="0" t="s">
        <v>293</v>
      </c>
      <c r="B137" s="0" t="s">
        <v>294</v>
      </c>
      <c r="C137" s="0" t="n">
        <v>577</v>
      </c>
      <c r="D137" s="0" t="n">
        <v>66</v>
      </c>
      <c r="E137" s="0" t="n">
        <v>755</v>
      </c>
      <c r="F137" s="0" t="n">
        <v>65</v>
      </c>
      <c r="G137" s="0" t="n">
        <f aca="false">E137-C137</f>
        <v>178</v>
      </c>
      <c r="H137" s="0" t="n">
        <f aca="false">ROUND(SQRT((D137^2)+(F137^2)),0)</f>
        <v>93</v>
      </c>
      <c r="I137" s="0" t="n">
        <f aca="false">ROUND(G137/C137,3)*100</f>
        <v>30.8</v>
      </c>
      <c r="J137" s="0" t="n">
        <f aca="false">ROUND(((SQRT((H137^2)-(((I137/100)^2)*(D137^2)))/C137)*100),1)</f>
        <v>15.7</v>
      </c>
      <c r="K137" s="0" t="n">
        <f aca="false">ROUND(ABS((H137/1.645)/G137)*100,0)</f>
        <v>32</v>
      </c>
      <c r="L137" s="0" t="str">
        <f aca="false">IF(K137&lt;=12,"low",IF(K137&gt;=35,"high","medium"))</f>
        <v>medium</v>
      </c>
      <c r="M137" s="0" t="n">
        <f aca="false">ROUND(ABS((E137-C137)/(SQRT((F137/1.645)^2+(D137/1.645)^2))),3)</f>
        <v>3.161</v>
      </c>
      <c r="N137" s="0" t="n">
        <f aca="false">IF(M137&gt;1.645,1,0)</f>
        <v>1</v>
      </c>
    </row>
    <row r="138" customFormat="false" ht="12.8" hidden="false" customHeight="false" outlineLevel="0" collapsed="false">
      <c r="A138" s="0" t="s">
        <v>295</v>
      </c>
      <c r="B138" s="0" t="s">
        <v>296</v>
      </c>
      <c r="C138" s="0" t="n">
        <v>841</v>
      </c>
      <c r="D138" s="0" t="n">
        <v>49</v>
      </c>
      <c r="E138" s="0" t="n">
        <v>930</v>
      </c>
      <c r="F138" s="0" t="n">
        <v>58</v>
      </c>
      <c r="G138" s="0" t="n">
        <f aca="false">E138-C138</f>
        <v>89</v>
      </c>
      <c r="H138" s="0" t="n">
        <f aca="false">ROUND(SQRT((D138^2)+(F138^2)),0)</f>
        <v>76</v>
      </c>
      <c r="I138" s="0" t="n">
        <f aca="false">ROUND(G138/C138,3)*100</f>
        <v>10.6</v>
      </c>
      <c r="J138" s="0" t="n">
        <f aca="false">ROUND(((SQRT((H138^2)-(((I138/100)^2)*(D138^2)))/C138)*100),1)</f>
        <v>9</v>
      </c>
      <c r="K138" s="0" t="n">
        <f aca="false">ROUND(ABS((H138/1.645)/G138)*100,0)</f>
        <v>52</v>
      </c>
      <c r="L138" s="0" t="str">
        <f aca="false">IF(K138&lt;=12,"low",IF(K138&gt;=35,"high","medium"))</f>
        <v>high</v>
      </c>
      <c r="M138" s="0" t="n">
        <f aca="false">ROUND(ABS((E138-C138)/(SQRT((F138/1.645)^2+(D138/1.645)^2))),3)</f>
        <v>1.928</v>
      </c>
      <c r="N138" s="0" t="n">
        <f aca="false">IF(M138&gt;1.645,1,0)</f>
        <v>1</v>
      </c>
    </row>
    <row r="139" customFormat="false" ht="12.8" hidden="false" customHeight="false" outlineLevel="0" collapsed="false">
      <c r="A139" s="0" t="s">
        <v>297</v>
      </c>
      <c r="B139" s="0" t="s">
        <v>298</v>
      </c>
      <c r="C139" s="0" t="n">
        <v>853</v>
      </c>
      <c r="D139" s="0" t="n">
        <v>68</v>
      </c>
      <c r="E139" s="0" t="n">
        <v>1065</v>
      </c>
      <c r="F139" s="0" t="n">
        <v>57</v>
      </c>
      <c r="G139" s="0" t="n">
        <f aca="false">E139-C139</f>
        <v>212</v>
      </c>
      <c r="H139" s="0" t="n">
        <f aca="false">ROUND(SQRT((D139^2)+(F139^2)),0)</f>
        <v>89</v>
      </c>
      <c r="I139" s="0" t="n">
        <f aca="false">ROUND(G139/C139,3)*100</f>
        <v>24.9</v>
      </c>
      <c r="J139" s="0" t="n">
        <f aca="false">ROUND(((SQRT((H139^2)-(((I139/100)^2)*(D139^2)))/C139)*100),1)</f>
        <v>10.2</v>
      </c>
      <c r="K139" s="0" t="n">
        <f aca="false">ROUND(ABS((H139/1.645)/G139)*100,0)</f>
        <v>26</v>
      </c>
      <c r="L139" s="0" t="str">
        <f aca="false">IF(K139&lt;=12,"low",IF(K139&gt;=35,"high","medium"))</f>
        <v>medium</v>
      </c>
      <c r="M139" s="0" t="n">
        <f aca="false">ROUND(ABS((E139-C139)/(SQRT((F139/1.645)^2+(D139/1.645)^2))),3)</f>
        <v>3.93</v>
      </c>
      <c r="N139" s="0" t="n">
        <f aca="false">IF(M139&gt;1.645,1,0)</f>
        <v>1</v>
      </c>
    </row>
    <row r="140" customFormat="false" ht="12.8" hidden="false" customHeight="false" outlineLevel="0" collapsed="false">
      <c r="A140" s="0" t="s">
        <v>299</v>
      </c>
      <c r="B140" s="0" t="s">
        <v>300</v>
      </c>
      <c r="C140" s="0" t="n">
        <v>761</v>
      </c>
      <c r="D140" s="0" t="n">
        <v>106</v>
      </c>
      <c r="E140" s="0" t="n">
        <v>735</v>
      </c>
      <c r="F140" s="0" t="n">
        <v>156</v>
      </c>
      <c r="G140" s="0" t="n">
        <f aca="false">E140-C140</f>
        <v>-26</v>
      </c>
      <c r="H140" s="0" t="n">
        <f aca="false">ROUND(SQRT((D140^2)+(F140^2)),0)</f>
        <v>189</v>
      </c>
      <c r="I140" s="0" t="n">
        <f aca="false">ROUND(G140/C140,3)*100</f>
        <v>-3.4</v>
      </c>
      <c r="J140" s="0" t="n">
        <f aca="false">ROUND(((SQRT((H140^2)-(((I140/100)^2)*(D140^2)))/C140)*100),1)</f>
        <v>24.8</v>
      </c>
      <c r="K140" s="0" t="n">
        <f aca="false">ROUND(ABS((H140/1.645)/G140)*100,0)</f>
        <v>442</v>
      </c>
      <c r="L140" s="0" t="str">
        <f aca="false">IF(K140&lt;=12,"low",IF(K140&gt;=35,"high","medium"))</f>
        <v>high</v>
      </c>
      <c r="M140" s="0" t="n">
        <f aca="false">ROUND(ABS((E140-C140)/(SQRT((F140/1.645)^2+(D140/1.645)^2))),3)</f>
        <v>0.227</v>
      </c>
      <c r="N140" s="0" t="n">
        <f aca="false">IF(M140&gt;1.645,1,0)</f>
        <v>0</v>
      </c>
    </row>
    <row r="141" customFormat="false" ht="12.8" hidden="false" customHeight="false" outlineLevel="0" collapsed="false">
      <c r="A141" s="0" t="s">
        <v>301</v>
      </c>
      <c r="B141" s="0" t="s">
        <v>302</v>
      </c>
      <c r="C141" s="0" t="n">
        <v>738</v>
      </c>
      <c r="D141" s="0" t="n">
        <v>269</v>
      </c>
      <c r="E141" s="0" t="n">
        <v>744</v>
      </c>
      <c r="F141" s="0" t="n">
        <v>334</v>
      </c>
      <c r="G141" s="0" t="n">
        <f aca="false">E141-C141</f>
        <v>6</v>
      </c>
      <c r="H141" s="0" t="n">
        <f aca="false">ROUND(SQRT((D141^2)+(F141^2)),0)</f>
        <v>429</v>
      </c>
      <c r="I141" s="0" t="n">
        <f aca="false">ROUND(G141/C141,3)*100</f>
        <v>0.8</v>
      </c>
      <c r="J141" s="0" t="n">
        <f aca="false">ROUND(((SQRT((H141^2)-(((I141/100)^2)*(D141^2)))/C141)*100),1)</f>
        <v>58.1</v>
      </c>
      <c r="K141" s="0" t="n">
        <f aca="false">ROUND(ABS((H141/1.645)/G141)*100,0)</f>
        <v>4347</v>
      </c>
      <c r="L141" s="0" t="str">
        <f aca="false">IF(K141&lt;=12,"low",IF(K141&gt;=35,"high","medium"))</f>
        <v>high</v>
      </c>
      <c r="M141" s="0" t="n">
        <f aca="false">ROUND(ABS((E141-C141)/(SQRT((F141/1.645)^2+(D141/1.645)^2))),3)</f>
        <v>0.023</v>
      </c>
      <c r="N141" s="0" t="n">
        <f aca="false">IF(M141&gt;1.645,1,0)</f>
        <v>0</v>
      </c>
    </row>
    <row r="142" customFormat="false" ht="12.8" hidden="false" customHeight="false" outlineLevel="0" collapsed="false">
      <c r="A142" s="0" t="s">
        <v>303</v>
      </c>
      <c r="B142" s="0" t="s">
        <v>304</v>
      </c>
      <c r="C142" s="0" t="n">
        <v>826</v>
      </c>
      <c r="D142" s="0" t="n">
        <v>43</v>
      </c>
      <c r="E142" s="0" t="n">
        <v>1071</v>
      </c>
      <c r="F142" s="0" t="n">
        <v>109</v>
      </c>
      <c r="G142" s="0" t="n">
        <f aca="false">E142-C142</f>
        <v>245</v>
      </c>
      <c r="H142" s="0" t="n">
        <f aca="false">ROUND(SQRT((D142^2)+(F142^2)),0)</f>
        <v>117</v>
      </c>
      <c r="I142" s="0" t="n">
        <f aca="false">ROUND(G142/C142,3)*100</f>
        <v>29.7</v>
      </c>
      <c r="J142" s="0" t="n">
        <f aca="false">ROUND(((SQRT((H142^2)-(((I142/100)^2)*(D142^2)))/C142)*100),1)</f>
        <v>14.1</v>
      </c>
      <c r="K142" s="0" t="n">
        <f aca="false">ROUND(ABS((H142/1.645)/G142)*100,0)</f>
        <v>29</v>
      </c>
      <c r="L142" s="0" t="str">
        <f aca="false">IF(K142&lt;=12,"low",IF(K142&gt;=35,"high","medium"))</f>
        <v>medium</v>
      </c>
      <c r="M142" s="0" t="n">
        <f aca="false">ROUND(ABS((E142-C142)/(SQRT((F142/1.645)^2+(D142/1.645)^2))),3)</f>
        <v>3.44</v>
      </c>
      <c r="N142" s="0" t="n">
        <f aca="false">IF(M142&gt;1.645,1,0)</f>
        <v>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14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703125" defaultRowHeight="12.8" zeroHeight="false" outlineLevelRow="0" outlineLevelCol="0"/>
  <sheetData>
    <row r="1" customFormat="false" ht="12.8" hidden="false" customHeight="false" outlineLevel="0" collapsed="false">
      <c r="A1" s="0" t="s">
        <v>9</v>
      </c>
      <c r="B1" s="0" t="s">
        <v>10</v>
      </c>
      <c r="C1" s="0" t="s">
        <v>11</v>
      </c>
      <c r="D1" s="0" t="s">
        <v>12</v>
      </c>
      <c r="E1" s="0" t="s">
        <v>13</v>
      </c>
      <c r="F1" s="0" t="s">
        <v>14</v>
      </c>
      <c r="G1" s="0" t="s">
        <v>15</v>
      </c>
      <c r="H1" s="0" t="s">
        <v>16</v>
      </c>
      <c r="I1" s="0" t="s">
        <v>17</v>
      </c>
      <c r="J1" s="0" t="s">
        <v>18</v>
      </c>
      <c r="K1" s="0" t="s">
        <v>19</v>
      </c>
      <c r="L1" s="0" t="s">
        <v>20</v>
      </c>
      <c r="M1" s="0" t="s">
        <v>21</v>
      </c>
      <c r="N1" s="0" t="s">
        <v>22</v>
      </c>
    </row>
    <row r="2" customFormat="false" ht="12.8" hidden="false" customHeight="false" outlineLevel="0" collapsed="false">
      <c r="A2" s="0" t="s">
        <v>23</v>
      </c>
      <c r="B2" s="0" t="s">
        <v>24</v>
      </c>
      <c r="C2" s="0" t="n">
        <v>958</v>
      </c>
      <c r="D2" s="0" t="n">
        <v>125</v>
      </c>
      <c r="E2" s="0" t="n">
        <v>1113</v>
      </c>
      <c r="F2" s="0" t="n">
        <v>73</v>
      </c>
      <c r="G2" s="0" t="n">
        <v>155</v>
      </c>
      <c r="H2" s="0" t="n">
        <v>145</v>
      </c>
      <c r="I2" s="0" t="n">
        <v>16.2</v>
      </c>
      <c r="J2" s="0" t="n">
        <v>17</v>
      </c>
      <c r="K2" s="0" t="n">
        <v>57</v>
      </c>
      <c r="L2" s="0" t="s">
        <v>305</v>
      </c>
      <c r="M2" s="0" t="n">
        <v>1.761</v>
      </c>
      <c r="N2" s="0" t="n">
        <v>1</v>
      </c>
    </row>
    <row r="3" customFormat="false" ht="12.8" hidden="false" customHeight="false" outlineLevel="0" collapsed="false">
      <c r="A3" s="0" t="s">
        <v>25</v>
      </c>
      <c r="B3" s="0" t="s">
        <v>26</v>
      </c>
      <c r="C3" s="0" t="n">
        <v>807</v>
      </c>
      <c r="D3" s="0" t="n">
        <v>116</v>
      </c>
      <c r="E3" s="0" t="n">
        <v>1057</v>
      </c>
      <c r="F3" s="0" t="n">
        <v>89</v>
      </c>
      <c r="G3" s="0" t="n">
        <v>250</v>
      </c>
      <c r="H3" s="0" t="n">
        <v>146</v>
      </c>
      <c r="I3" s="0" t="n">
        <v>31</v>
      </c>
      <c r="J3" s="0" t="n">
        <v>21.8</v>
      </c>
      <c r="K3" s="0" t="n">
        <v>36</v>
      </c>
      <c r="L3" s="0" t="s">
        <v>305</v>
      </c>
      <c r="M3" s="0" t="n">
        <v>2.813</v>
      </c>
      <c r="N3" s="0" t="n">
        <v>1</v>
      </c>
    </row>
    <row r="4" customFormat="false" ht="12.8" hidden="false" customHeight="false" outlineLevel="0" collapsed="false">
      <c r="A4" s="0" t="s">
        <v>27</v>
      </c>
      <c r="B4" s="0" t="s">
        <v>28</v>
      </c>
      <c r="C4" s="0" t="n">
        <v>855</v>
      </c>
      <c r="D4" s="0" t="n">
        <v>105</v>
      </c>
      <c r="E4" s="0" t="n">
        <v>1012</v>
      </c>
      <c r="F4" s="0" t="n">
        <v>103</v>
      </c>
      <c r="G4" s="0" t="n">
        <v>157</v>
      </c>
      <c r="H4" s="0" t="n">
        <v>147</v>
      </c>
      <c r="I4" s="0" t="n">
        <v>18.4</v>
      </c>
      <c r="J4" s="0" t="n">
        <v>18.9</v>
      </c>
      <c r="K4" s="0" t="n">
        <v>57</v>
      </c>
      <c r="L4" s="0" t="s">
        <v>305</v>
      </c>
      <c r="M4" s="0" t="n">
        <v>1.756</v>
      </c>
      <c r="N4" s="0" t="n">
        <v>1</v>
      </c>
    </row>
    <row r="5" customFormat="false" ht="12.8" hidden="false" customHeight="false" outlineLevel="0" collapsed="false">
      <c r="A5" s="0" t="s">
        <v>29</v>
      </c>
      <c r="B5" s="0" t="s">
        <v>30</v>
      </c>
      <c r="C5" s="0" t="n">
        <v>839</v>
      </c>
      <c r="D5" s="0" t="n">
        <v>85</v>
      </c>
      <c r="E5" s="0" t="n">
        <v>847</v>
      </c>
      <c r="F5" s="0" t="n">
        <v>184</v>
      </c>
      <c r="G5" s="0" t="n">
        <v>8</v>
      </c>
      <c r="H5" s="0" t="n">
        <v>203</v>
      </c>
      <c r="I5" s="0" t="n">
        <v>1</v>
      </c>
      <c r="J5" s="0" t="n">
        <v>24.2</v>
      </c>
      <c r="K5" s="0" t="n">
        <v>1543</v>
      </c>
      <c r="L5" s="0" t="s">
        <v>305</v>
      </c>
      <c r="M5" s="0" t="n">
        <v>0.065</v>
      </c>
      <c r="N5" s="0" t="n">
        <v>0</v>
      </c>
    </row>
    <row r="6" customFormat="false" ht="12.8" hidden="false" customHeight="false" outlineLevel="0" collapsed="false">
      <c r="A6" s="0" t="s">
        <v>31</v>
      </c>
      <c r="B6" s="0" t="s">
        <v>32</v>
      </c>
      <c r="C6" s="0" t="n">
        <v>863</v>
      </c>
      <c r="D6" s="0" t="n">
        <v>122</v>
      </c>
      <c r="E6" s="0" t="n">
        <v>1003</v>
      </c>
      <c r="F6" s="0" t="n">
        <v>126</v>
      </c>
      <c r="G6" s="0" t="n">
        <v>140</v>
      </c>
      <c r="H6" s="0" t="n">
        <v>175</v>
      </c>
      <c r="I6" s="0" t="n">
        <v>16.2</v>
      </c>
      <c r="J6" s="0" t="n">
        <v>22</v>
      </c>
      <c r="K6" s="0" t="n">
        <v>76</v>
      </c>
      <c r="L6" s="0" t="s">
        <v>305</v>
      </c>
      <c r="M6" s="0" t="n">
        <v>1.313</v>
      </c>
      <c r="N6" s="0" t="n">
        <v>0</v>
      </c>
    </row>
    <row r="7" customFormat="false" ht="12.8" hidden="false" customHeight="false" outlineLevel="0" collapsed="false">
      <c r="A7" s="0" t="s">
        <v>33</v>
      </c>
      <c r="B7" s="0" t="s">
        <v>34</v>
      </c>
      <c r="C7" s="0" t="n">
        <v>525</v>
      </c>
      <c r="D7" s="0" t="n">
        <v>486</v>
      </c>
      <c r="E7" s="0" t="n">
        <v>751</v>
      </c>
      <c r="F7" s="0" t="n">
        <v>95</v>
      </c>
      <c r="G7" s="0" t="n">
        <v>226</v>
      </c>
      <c r="H7" s="0" t="n">
        <v>495</v>
      </c>
      <c r="I7" s="0" t="n">
        <v>43</v>
      </c>
      <c r="J7" s="0" t="n">
        <v>133.7</v>
      </c>
      <c r="K7" s="0" t="n">
        <v>133</v>
      </c>
      <c r="L7" s="0" t="s">
        <v>305</v>
      </c>
      <c r="M7" s="0" t="n">
        <v>0.751</v>
      </c>
      <c r="N7" s="0" t="n">
        <v>0</v>
      </c>
    </row>
    <row r="8" customFormat="false" ht="12.8" hidden="false" customHeight="false" outlineLevel="0" collapsed="false">
      <c r="A8" s="0" t="s">
        <v>35</v>
      </c>
      <c r="B8" s="0" t="s">
        <v>36</v>
      </c>
      <c r="C8" s="0" t="n">
        <v>1010</v>
      </c>
      <c r="D8" s="0" t="n">
        <v>121</v>
      </c>
      <c r="E8" s="0" t="n">
        <v>816</v>
      </c>
      <c r="F8" s="0" t="n">
        <v>405</v>
      </c>
      <c r="G8" s="0" t="n">
        <v>-194</v>
      </c>
      <c r="H8" s="0" t="n">
        <v>423</v>
      </c>
      <c r="I8" s="0" t="n">
        <v>-19.2</v>
      </c>
      <c r="J8" s="0" t="n">
        <v>41.3</v>
      </c>
      <c r="K8" s="0" t="n">
        <v>133</v>
      </c>
      <c r="L8" s="0" t="s">
        <v>305</v>
      </c>
      <c r="M8" s="0" t="n">
        <v>0.755</v>
      </c>
      <c r="N8" s="0" t="n">
        <v>0</v>
      </c>
    </row>
    <row r="9" customFormat="false" ht="12.8" hidden="false" customHeight="false" outlineLevel="0" collapsed="false">
      <c r="A9" s="0" t="s">
        <v>37</v>
      </c>
      <c r="B9" s="0" t="s">
        <v>38</v>
      </c>
      <c r="C9" s="0" t="n">
        <v>520</v>
      </c>
      <c r="D9" s="0" t="n">
        <v>95</v>
      </c>
      <c r="E9" s="0" t="n">
        <v>610</v>
      </c>
      <c r="F9" s="0" t="n">
        <v>59</v>
      </c>
      <c r="G9" s="0" t="n">
        <v>90</v>
      </c>
      <c r="H9" s="0" t="n">
        <v>112</v>
      </c>
      <c r="I9" s="0" t="n">
        <v>17.3</v>
      </c>
      <c r="J9" s="0" t="n">
        <v>24.2</v>
      </c>
      <c r="K9" s="0" t="n">
        <v>76</v>
      </c>
      <c r="L9" s="0" t="s">
        <v>305</v>
      </c>
      <c r="M9" s="0" t="n">
        <v>1.324</v>
      </c>
      <c r="N9" s="0" t="n">
        <v>0</v>
      </c>
    </row>
    <row r="10" customFormat="false" ht="12.8" hidden="false" customHeight="false" outlineLevel="0" collapsed="false">
      <c r="A10" s="0" t="s">
        <v>39</v>
      </c>
      <c r="B10" s="0" t="s">
        <v>40</v>
      </c>
      <c r="C10" s="0" t="n">
        <v>1024</v>
      </c>
      <c r="D10" s="0" t="n">
        <v>409</v>
      </c>
      <c r="E10" s="0" t="n">
        <v>1131</v>
      </c>
      <c r="F10" s="0" t="n">
        <v>412</v>
      </c>
      <c r="G10" s="0" t="n">
        <v>107</v>
      </c>
      <c r="H10" s="0" t="n">
        <v>581</v>
      </c>
      <c r="I10" s="0" t="n">
        <v>10.4</v>
      </c>
      <c r="J10" s="0" t="n">
        <v>59.7</v>
      </c>
      <c r="K10" s="0" t="n">
        <v>330</v>
      </c>
      <c r="L10" s="0" t="s">
        <v>305</v>
      </c>
      <c r="M10" s="0" t="n">
        <v>0.303</v>
      </c>
      <c r="N10" s="0" t="n">
        <v>0</v>
      </c>
    </row>
    <row r="11" customFormat="false" ht="12.8" hidden="false" customHeight="false" outlineLevel="0" collapsed="false">
      <c r="A11" s="0" t="s">
        <v>41</v>
      </c>
      <c r="B11" s="0" t="s">
        <v>42</v>
      </c>
      <c r="C11" s="0" t="n">
        <v>875</v>
      </c>
      <c r="D11" s="0" t="n">
        <v>56</v>
      </c>
      <c r="E11" s="0" t="n">
        <v>1083</v>
      </c>
      <c r="F11" s="0" t="n">
        <v>62</v>
      </c>
      <c r="G11" s="0" t="n">
        <v>208</v>
      </c>
      <c r="H11" s="0" t="n">
        <v>84</v>
      </c>
      <c r="I11" s="0" t="n">
        <v>23.8</v>
      </c>
      <c r="J11" s="0" t="n">
        <v>10.6</v>
      </c>
      <c r="K11" s="0" t="n">
        <v>25</v>
      </c>
      <c r="L11" s="0" t="s">
        <v>306</v>
      </c>
      <c r="M11" s="0" t="n">
        <v>4.095</v>
      </c>
      <c r="N11" s="0" t="n">
        <v>1</v>
      </c>
    </row>
    <row r="12" customFormat="false" ht="12.8" hidden="false" customHeight="false" outlineLevel="0" collapsed="false">
      <c r="A12" s="0" t="s">
        <v>43</v>
      </c>
      <c r="B12" s="0" t="s">
        <v>44</v>
      </c>
      <c r="C12" s="0" t="n">
        <v>834</v>
      </c>
      <c r="D12" s="0" t="n">
        <v>59</v>
      </c>
      <c r="E12" s="0" t="n">
        <v>853</v>
      </c>
      <c r="F12" s="0" t="n">
        <v>298</v>
      </c>
      <c r="G12" s="0" t="n">
        <v>19</v>
      </c>
      <c r="H12" s="0" t="n">
        <v>304</v>
      </c>
      <c r="I12" s="0" t="n">
        <v>2.3</v>
      </c>
      <c r="J12" s="0" t="n">
        <v>36.5</v>
      </c>
      <c r="K12" s="0" t="n">
        <v>973</v>
      </c>
      <c r="L12" s="0" t="s">
        <v>305</v>
      </c>
      <c r="M12" s="0" t="n">
        <v>0.103</v>
      </c>
      <c r="N12" s="0" t="n">
        <v>0</v>
      </c>
    </row>
    <row r="13" customFormat="false" ht="12.8" hidden="false" customHeight="false" outlineLevel="0" collapsed="false">
      <c r="A13" s="0" t="s">
        <v>45</v>
      </c>
      <c r="B13" s="0" t="s">
        <v>46</v>
      </c>
      <c r="C13" s="0" t="n">
        <v>1012</v>
      </c>
      <c r="D13" s="0" t="n">
        <v>71</v>
      </c>
      <c r="E13" s="0" t="n">
        <v>1181</v>
      </c>
      <c r="F13" s="0" t="n">
        <v>123</v>
      </c>
      <c r="G13" s="0" t="n">
        <v>169</v>
      </c>
      <c r="H13" s="0" t="n">
        <v>142</v>
      </c>
      <c r="I13" s="0" t="n">
        <v>16.7</v>
      </c>
      <c r="J13" s="0" t="n">
        <v>14.7</v>
      </c>
      <c r="K13" s="0" t="n">
        <v>51</v>
      </c>
      <c r="L13" s="0" t="s">
        <v>305</v>
      </c>
      <c r="M13" s="0" t="n">
        <v>1.957</v>
      </c>
      <c r="N13" s="0" t="n">
        <v>1</v>
      </c>
    </row>
    <row r="14" customFormat="false" ht="12.8" hidden="false" customHeight="false" outlineLevel="0" collapsed="false">
      <c r="A14" s="0" t="s">
        <v>47</v>
      </c>
      <c r="B14" s="0" t="s">
        <v>48</v>
      </c>
      <c r="C14" s="0" t="n">
        <v>562</v>
      </c>
      <c r="D14" s="0" t="n">
        <v>97</v>
      </c>
      <c r="E14" s="0" t="n">
        <v>839</v>
      </c>
      <c r="F14" s="0" t="n">
        <v>105</v>
      </c>
      <c r="G14" s="0" t="n">
        <v>277</v>
      </c>
      <c r="H14" s="0" t="n">
        <v>143</v>
      </c>
      <c r="I14" s="0" t="n">
        <v>49.3</v>
      </c>
      <c r="J14" s="0" t="n">
        <v>31.8</v>
      </c>
      <c r="K14" s="0" t="n">
        <v>31</v>
      </c>
      <c r="L14" s="0" t="s">
        <v>306</v>
      </c>
      <c r="M14" s="0" t="n">
        <v>3.188</v>
      </c>
      <c r="N14" s="0" t="n">
        <v>1</v>
      </c>
    </row>
    <row r="15" customFormat="false" ht="12.8" hidden="false" customHeight="false" outlineLevel="0" collapsed="false">
      <c r="A15" s="0" t="s">
        <v>49</v>
      </c>
      <c r="B15" s="0" t="s">
        <v>50</v>
      </c>
      <c r="C15" s="0" t="n">
        <v>918</v>
      </c>
      <c r="D15" s="0" t="n">
        <v>57</v>
      </c>
      <c r="E15" s="0" t="n">
        <v>998</v>
      </c>
      <c r="F15" s="0" t="n">
        <v>69</v>
      </c>
      <c r="G15" s="0" t="n">
        <v>80</v>
      </c>
      <c r="H15" s="0" t="n">
        <v>89</v>
      </c>
      <c r="I15" s="0" t="n">
        <v>8.7</v>
      </c>
      <c r="J15" s="0" t="n">
        <v>10.1</v>
      </c>
      <c r="K15" s="0" t="n">
        <v>68</v>
      </c>
      <c r="L15" s="0" t="s">
        <v>305</v>
      </c>
      <c r="M15" s="0" t="n">
        <v>1.47</v>
      </c>
      <c r="N15" s="0" t="n">
        <v>0</v>
      </c>
    </row>
    <row r="16" customFormat="false" ht="12.8" hidden="false" customHeight="false" outlineLevel="0" collapsed="false">
      <c r="A16" s="0" t="s">
        <v>51</v>
      </c>
      <c r="B16" s="0" t="s">
        <v>52</v>
      </c>
      <c r="C16" s="0" t="n">
        <v>882</v>
      </c>
      <c r="D16" s="0" t="n">
        <v>64</v>
      </c>
      <c r="E16" s="0" t="n">
        <v>945</v>
      </c>
      <c r="F16" s="0" t="n">
        <v>44</v>
      </c>
      <c r="G16" s="0" t="n">
        <v>63</v>
      </c>
      <c r="H16" s="0" t="n">
        <v>78</v>
      </c>
      <c r="I16" s="0" t="n">
        <v>7.1</v>
      </c>
      <c r="J16" s="0" t="n">
        <v>9.2</v>
      </c>
      <c r="K16" s="0" t="n">
        <v>75</v>
      </c>
      <c r="L16" s="0" t="s">
        <v>305</v>
      </c>
      <c r="M16" s="0" t="n">
        <v>1.334</v>
      </c>
      <c r="N16" s="0" t="n">
        <v>0</v>
      </c>
    </row>
    <row r="17" customFormat="false" ht="12.8" hidden="false" customHeight="false" outlineLevel="0" collapsed="false">
      <c r="A17" s="0" t="s">
        <v>53</v>
      </c>
      <c r="B17" s="0" t="s">
        <v>54</v>
      </c>
      <c r="C17" s="0" t="n">
        <v>939</v>
      </c>
      <c r="D17" s="0" t="n">
        <v>33</v>
      </c>
      <c r="E17" s="0" t="n">
        <v>976</v>
      </c>
      <c r="F17" s="0" t="n">
        <v>81</v>
      </c>
      <c r="G17" s="0" t="n">
        <v>37</v>
      </c>
      <c r="H17" s="0" t="n">
        <v>87</v>
      </c>
      <c r="I17" s="0" t="n">
        <v>3.9</v>
      </c>
      <c r="J17" s="0" t="n">
        <v>9.4</v>
      </c>
      <c r="K17" s="0" t="n">
        <v>143</v>
      </c>
      <c r="L17" s="0" t="s">
        <v>305</v>
      </c>
      <c r="M17" s="0" t="n">
        <v>0.696</v>
      </c>
      <c r="N17" s="0" t="n">
        <v>0</v>
      </c>
    </row>
    <row r="18" customFormat="false" ht="12.8" hidden="false" customHeight="false" outlineLevel="0" collapsed="false">
      <c r="A18" s="0" t="s">
        <v>55</v>
      </c>
      <c r="B18" s="0" t="s">
        <v>56</v>
      </c>
      <c r="C18" s="0" t="n">
        <v>907</v>
      </c>
      <c r="D18" s="0" t="n">
        <v>91</v>
      </c>
      <c r="E18" s="0" t="n">
        <v>984</v>
      </c>
      <c r="F18" s="0" t="n">
        <v>59</v>
      </c>
      <c r="G18" s="0" t="n">
        <v>77</v>
      </c>
      <c r="H18" s="0" t="n">
        <v>108</v>
      </c>
      <c r="I18" s="0" t="n">
        <v>8.5</v>
      </c>
      <c r="J18" s="0" t="n">
        <v>12.7</v>
      </c>
      <c r="K18" s="0" t="n">
        <v>85</v>
      </c>
      <c r="L18" s="0" t="s">
        <v>305</v>
      </c>
      <c r="M18" s="0" t="n">
        <v>1.168</v>
      </c>
      <c r="N18" s="0" t="n">
        <v>0</v>
      </c>
    </row>
    <row r="19" customFormat="false" ht="12.8" hidden="false" customHeight="false" outlineLevel="0" collapsed="false">
      <c r="A19" s="0" t="s">
        <v>57</v>
      </c>
      <c r="B19" s="0" t="s">
        <v>58</v>
      </c>
      <c r="C19" s="0" t="n">
        <v>903</v>
      </c>
      <c r="D19" s="0" t="n">
        <v>66</v>
      </c>
      <c r="E19" s="0" t="n">
        <v>1031</v>
      </c>
      <c r="F19" s="0" t="n">
        <v>70</v>
      </c>
      <c r="G19" s="0" t="n">
        <v>128</v>
      </c>
      <c r="H19" s="0" t="n">
        <v>96</v>
      </c>
      <c r="I19" s="0" t="n">
        <v>14.2</v>
      </c>
      <c r="J19" s="0" t="n">
        <v>11.4</v>
      </c>
      <c r="K19" s="0" t="n">
        <v>46</v>
      </c>
      <c r="L19" s="0" t="s">
        <v>305</v>
      </c>
      <c r="M19" s="0" t="n">
        <v>2.189</v>
      </c>
      <c r="N19" s="0" t="n">
        <v>1</v>
      </c>
    </row>
    <row r="20" customFormat="false" ht="12.8" hidden="false" customHeight="false" outlineLevel="0" collapsed="false">
      <c r="A20" s="0" t="s">
        <v>59</v>
      </c>
      <c r="B20" s="0" t="s">
        <v>60</v>
      </c>
      <c r="C20" s="0" t="n">
        <v>598</v>
      </c>
      <c r="D20" s="0" t="n">
        <v>116</v>
      </c>
      <c r="E20" s="0" t="n">
        <v>653</v>
      </c>
      <c r="F20" s="0" t="n">
        <v>212</v>
      </c>
      <c r="G20" s="0" t="n">
        <v>55</v>
      </c>
      <c r="H20" s="0" t="n">
        <v>242</v>
      </c>
      <c r="I20" s="0" t="n">
        <v>9.2</v>
      </c>
      <c r="J20" s="0" t="n">
        <v>41.3</v>
      </c>
      <c r="K20" s="0" t="n">
        <v>267</v>
      </c>
      <c r="L20" s="0" t="s">
        <v>305</v>
      </c>
      <c r="M20" s="0" t="n">
        <v>0.374</v>
      </c>
      <c r="N20" s="0" t="n">
        <v>0</v>
      </c>
    </row>
    <row r="21" customFormat="false" ht="12.8" hidden="false" customHeight="false" outlineLevel="0" collapsed="false">
      <c r="A21" s="0" t="s">
        <v>61</v>
      </c>
      <c r="B21" s="0" t="s">
        <v>62</v>
      </c>
      <c r="C21" s="0" t="n">
        <v>943</v>
      </c>
      <c r="D21" s="0" t="n">
        <v>94</v>
      </c>
      <c r="E21" s="0" t="n">
        <v>833</v>
      </c>
      <c r="F21" s="0" t="n">
        <v>186</v>
      </c>
      <c r="G21" s="0" t="n">
        <v>-110</v>
      </c>
      <c r="H21" s="0" t="n">
        <v>208</v>
      </c>
      <c r="I21" s="0" t="n">
        <v>-11.7</v>
      </c>
      <c r="J21" s="0" t="n">
        <v>21.6</v>
      </c>
      <c r="K21" s="0" t="n">
        <v>115</v>
      </c>
      <c r="L21" s="0" t="s">
        <v>305</v>
      </c>
      <c r="M21" s="0" t="n">
        <v>0.868</v>
      </c>
      <c r="N21" s="0" t="n">
        <v>0</v>
      </c>
    </row>
    <row r="22" customFormat="false" ht="12.8" hidden="false" customHeight="false" outlineLevel="0" collapsed="false">
      <c r="A22" s="0" t="s">
        <v>63</v>
      </c>
      <c r="B22" s="0" t="s">
        <v>64</v>
      </c>
      <c r="C22" s="0" t="n">
        <v>558</v>
      </c>
      <c r="D22" s="0" t="n">
        <v>243</v>
      </c>
      <c r="E22" s="0" t="n">
        <v>898</v>
      </c>
      <c r="F22" s="0" t="n">
        <v>300</v>
      </c>
      <c r="G22" s="0" t="n">
        <v>340</v>
      </c>
      <c r="H22" s="0" t="n">
        <v>386</v>
      </c>
      <c r="I22" s="0" t="n">
        <v>60.9</v>
      </c>
      <c r="J22" s="0" t="n">
        <v>88.3</v>
      </c>
      <c r="K22" s="0" t="n">
        <v>69</v>
      </c>
      <c r="L22" s="0" t="s">
        <v>305</v>
      </c>
      <c r="M22" s="0" t="n">
        <v>1.449</v>
      </c>
      <c r="N22" s="0" t="n">
        <v>0</v>
      </c>
    </row>
    <row r="23" customFormat="false" ht="12.8" hidden="false" customHeight="false" outlineLevel="0" collapsed="false">
      <c r="A23" s="0" t="s">
        <v>65</v>
      </c>
      <c r="B23" s="0" t="s">
        <v>66</v>
      </c>
      <c r="C23" s="0" t="n">
        <v>991</v>
      </c>
      <c r="D23" s="0" t="n">
        <v>95</v>
      </c>
      <c r="E23" s="0" t="n">
        <v>1139</v>
      </c>
      <c r="F23" s="0" t="n">
        <v>61</v>
      </c>
      <c r="G23" s="0" t="n">
        <v>148</v>
      </c>
      <c r="H23" s="0" t="n">
        <v>113</v>
      </c>
      <c r="I23" s="0" t="n">
        <v>14.9</v>
      </c>
      <c r="J23" s="0" t="n">
        <v>12.6</v>
      </c>
      <c r="K23" s="0" t="n">
        <v>46</v>
      </c>
      <c r="L23" s="0" t="s">
        <v>305</v>
      </c>
      <c r="M23" s="0" t="n">
        <v>2.156</v>
      </c>
      <c r="N23" s="0" t="n">
        <v>1</v>
      </c>
    </row>
    <row r="24" customFormat="false" ht="12.8" hidden="false" customHeight="false" outlineLevel="0" collapsed="false">
      <c r="A24" s="0" t="s">
        <v>67</v>
      </c>
      <c r="B24" s="0" t="s">
        <v>68</v>
      </c>
      <c r="C24" s="0" t="n">
        <v>919</v>
      </c>
      <c r="D24" s="0" t="n">
        <v>74</v>
      </c>
      <c r="E24" s="0" t="n">
        <v>1005</v>
      </c>
      <c r="F24" s="0" t="n">
        <v>63</v>
      </c>
      <c r="G24" s="0" t="n">
        <v>86</v>
      </c>
      <c r="H24" s="0" t="n">
        <v>97</v>
      </c>
      <c r="I24" s="0" t="n">
        <v>9.4</v>
      </c>
      <c r="J24" s="0" t="n">
        <v>11.2</v>
      </c>
      <c r="K24" s="0" t="n">
        <v>69</v>
      </c>
      <c r="L24" s="0" t="s">
        <v>305</v>
      </c>
      <c r="M24" s="0" t="n">
        <v>1.456</v>
      </c>
      <c r="N24" s="0" t="n">
        <v>0</v>
      </c>
    </row>
    <row r="25" customFormat="false" ht="12.8" hidden="false" customHeight="false" outlineLevel="0" collapsed="false">
      <c r="A25" s="0" t="s">
        <v>69</v>
      </c>
      <c r="B25" s="0" t="s">
        <v>70</v>
      </c>
      <c r="C25" s="0" t="n">
        <v>930</v>
      </c>
      <c r="D25" s="0" t="n">
        <v>53</v>
      </c>
      <c r="E25" s="0" t="n">
        <v>932</v>
      </c>
      <c r="F25" s="0" t="n">
        <v>49</v>
      </c>
      <c r="G25" s="0" t="n">
        <v>2</v>
      </c>
      <c r="H25" s="0" t="n">
        <v>72</v>
      </c>
      <c r="I25" s="0" t="n">
        <v>0.2</v>
      </c>
      <c r="J25" s="0" t="n">
        <v>7.8</v>
      </c>
      <c r="K25" s="0" t="n">
        <v>2188</v>
      </c>
      <c r="L25" s="0" t="s">
        <v>305</v>
      </c>
      <c r="M25" s="0" t="n">
        <v>0.046</v>
      </c>
      <c r="N25" s="0" t="n">
        <v>0</v>
      </c>
    </row>
    <row r="26" customFormat="false" ht="12.8" hidden="false" customHeight="false" outlineLevel="0" collapsed="false">
      <c r="A26" s="0" t="s">
        <v>71</v>
      </c>
      <c r="B26" s="0" t="s">
        <v>72</v>
      </c>
      <c r="C26" s="0" t="n">
        <v>1110</v>
      </c>
      <c r="D26" s="0" t="n">
        <v>195</v>
      </c>
      <c r="E26" s="0" t="n">
        <v>1205</v>
      </c>
      <c r="F26" s="0" t="n">
        <v>112</v>
      </c>
      <c r="G26" s="0" t="n">
        <v>95</v>
      </c>
      <c r="H26" s="0" t="n">
        <v>225</v>
      </c>
      <c r="I26" s="0" t="n">
        <v>8.6</v>
      </c>
      <c r="J26" s="0" t="n">
        <v>21.6</v>
      </c>
      <c r="K26" s="0" t="n">
        <v>144</v>
      </c>
      <c r="L26" s="0" t="s">
        <v>305</v>
      </c>
      <c r="M26" s="0" t="n">
        <v>0.695</v>
      </c>
      <c r="N26" s="0" t="n">
        <v>0</v>
      </c>
    </row>
    <row r="27" customFormat="false" ht="12.8" hidden="false" customHeight="false" outlineLevel="0" collapsed="false">
      <c r="A27" s="0" t="s">
        <v>73</v>
      </c>
      <c r="B27" s="0" t="s">
        <v>74</v>
      </c>
      <c r="C27" s="0" t="n">
        <v>1058</v>
      </c>
      <c r="D27" s="0" t="n">
        <v>192</v>
      </c>
      <c r="E27" s="0" t="n">
        <v>1283</v>
      </c>
      <c r="F27" s="0" t="n">
        <v>411</v>
      </c>
      <c r="G27" s="0" t="n">
        <v>225</v>
      </c>
      <c r="H27" s="0" t="n">
        <v>454</v>
      </c>
      <c r="I27" s="0" t="n">
        <v>21.3</v>
      </c>
      <c r="J27" s="0" t="n">
        <v>44.6</v>
      </c>
      <c r="K27" s="0" t="n">
        <v>123</v>
      </c>
      <c r="L27" s="0" t="s">
        <v>305</v>
      </c>
      <c r="M27" s="0" t="n">
        <v>0.816</v>
      </c>
      <c r="N27" s="0" t="n">
        <v>0</v>
      </c>
    </row>
    <row r="28" customFormat="false" ht="12.8" hidden="false" customHeight="false" outlineLevel="0" collapsed="false">
      <c r="A28" s="0" t="s">
        <v>75</v>
      </c>
      <c r="B28" s="0" t="s">
        <v>76</v>
      </c>
      <c r="C28" s="0" t="n">
        <v>1069</v>
      </c>
      <c r="D28" s="0" t="n">
        <v>195</v>
      </c>
      <c r="E28" s="0" t="n">
        <v>1352</v>
      </c>
      <c r="F28" s="0" t="n">
        <v>112</v>
      </c>
      <c r="G28" s="0" t="n">
        <v>283</v>
      </c>
      <c r="H28" s="0" t="n">
        <v>225</v>
      </c>
      <c r="I28" s="0" t="n">
        <v>26.5</v>
      </c>
      <c r="J28" s="0" t="n">
        <v>25.3</v>
      </c>
      <c r="K28" s="0" t="n">
        <v>48</v>
      </c>
      <c r="L28" s="0" t="s">
        <v>305</v>
      </c>
      <c r="M28" s="0" t="n">
        <v>2.07</v>
      </c>
      <c r="N28" s="0" t="n">
        <v>1</v>
      </c>
    </row>
    <row r="29" customFormat="false" ht="12.8" hidden="false" customHeight="false" outlineLevel="0" collapsed="false">
      <c r="A29" s="0" t="s">
        <v>77</v>
      </c>
      <c r="B29" s="0" t="s">
        <v>78</v>
      </c>
      <c r="C29" s="0" t="n">
        <v>783</v>
      </c>
      <c r="D29" s="0" t="n">
        <v>98</v>
      </c>
      <c r="E29" s="0" t="n">
        <v>831</v>
      </c>
      <c r="F29" s="0" t="n">
        <v>273</v>
      </c>
      <c r="G29" s="0" t="n">
        <v>48</v>
      </c>
      <c r="H29" s="0" t="n">
        <v>290</v>
      </c>
      <c r="I29" s="0" t="n">
        <v>6.1</v>
      </c>
      <c r="J29" s="0" t="n">
        <v>37.3</v>
      </c>
      <c r="K29" s="0" t="n">
        <v>367</v>
      </c>
      <c r="L29" s="0" t="s">
        <v>305</v>
      </c>
      <c r="M29" s="0" t="n">
        <v>0.272</v>
      </c>
      <c r="N29" s="0" t="n">
        <v>0</v>
      </c>
    </row>
    <row r="30" customFormat="false" ht="12.8" hidden="false" customHeight="false" outlineLevel="0" collapsed="false">
      <c r="A30" s="0" t="s">
        <v>79</v>
      </c>
      <c r="B30" s="0" t="s">
        <v>80</v>
      </c>
      <c r="C30" s="0" t="n">
        <v>818</v>
      </c>
      <c r="D30" s="0" t="n">
        <v>67</v>
      </c>
      <c r="E30" s="0" t="n">
        <v>722</v>
      </c>
      <c r="F30" s="0" t="n">
        <v>98</v>
      </c>
      <c r="G30" s="0" t="n">
        <v>-96</v>
      </c>
      <c r="H30" s="0" t="n">
        <v>119</v>
      </c>
      <c r="I30" s="0" t="n">
        <v>-11.7</v>
      </c>
      <c r="J30" s="0" t="n">
        <v>14</v>
      </c>
      <c r="K30" s="0" t="n">
        <v>75</v>
      </c>
      <c r="L30" s="0" t="s">
        <v>305</v>
      </c>
      <c r="M30" s="0" t="n">
        <v>1.33</v>
      </c>
      <c r="N30" s="0" t="n">
        <v>0</v>
      </c>
    </row>
    <row r="31" customFormat="false" ht="12.8" hidden="false" customHeight="false" outlineLevel="0" collapsed="false">
      <c r="A31" s="0" t="s">
        <v>81</v>
      </c>
      <c r="B31" s="0" t="s">
        <v>82</v>
      </c>
      <c r="C31" s="0" t="n">
        <v>902</v>
      </c>
      <c r="D31" s="0" t="n">
        <v>104</v>
      </c>
      <c r="E31" s="0" t="n">
        <v>812</v>
      </c>
      <c r="F31" s="0" t="n">
        <v>246</v>
      </c>
      <c r="G31" s="0" t="n">
        <v>-90</v>
      </c>
      <c r="H31" s="0" t="n">
        <v>267</v>
      </c>
      <c r="I31" s="0" t="n">
        <v>-10</v>
      </c>
      <c r="J31" s="0" t="n">
        <v>29.2</v>
      </c>
      <c r="K31" s="0" t="n">
        <v>180</v>
      </c>
      <c r="L31" s="0" t="s">
        <v>305</v>
      </c>
      <c r="M31" s="0" t="n">
        <v>0.554</v>
      </c>
      <c r="N31" s="0" t="n">
        <v>0</v>
      </c>
    </row>
    <row r="32" customFormat="false" ht="12.8" hidden="false" customHeight="false" outlineLevel="0" collapsed="false">
      <c r="A32" s="0" t="s">
        <v>83</v>
      </c>
      <c r="B32" s="0" t="s">
        <v>84</v>
      </c>
      <c r="C32" s="0" t="n">
        <v>804</v>
      </c>
      <c r="D32" s="0" t="n">
        <v>97</v>
      </c>
      <c r="E32" s="0" t="n">
        <v>899</v>
      </c>
      <c r="F32" s="0" t="n">
        <v>54</v>
      </c>
      <c r="G32" s="0" t="n">
        <v>95</v>
      </c>
      <c r="H32" s="0" t="n">
        <v>111</v>
      </c>
      <c r="I32" s="0" t="n">
        <v>11.8</v>
      </c>
      <c r="J32" s="0" t="n">
        <v>15.1</v>
      </c>
      <c r="K32" s="0" t="n">
        <v>71</v>
      </c>
      <c r="L32" s="0" t="s">
        <v>305</v>
      </c>
      <c r="M32" s="0" t="n">
        <v>1.408</v>
      </c>
      <c r="N32" s="0" t="n">
        <v>0</v>
      </c>
    </row>
    <row r="33" customFormat="false" ht="12.8" hidden="false" customHeight="false" outlineLevel="0" collapsed="false">
      <c r="A33" s="0" t="s">
        <v>85</v>
      </c>
      <c r="B33" s="0" t="s">
        <v>86</v>
      </c>
      <c r="C33" s="0" t="n">
        <v>762</v>
      </c>
      <c r="D33" s="0" t="n">
        <v>186</v>
      </c>
      <c r="E33" s="0" t="n">
        <v>909</v>
      </c>
      <c r="F33" s="0" t="n">
        <v>170</v>
      </c>
      <c r="G33" s="0" t="n">
        <v>147</v>
      </c>
      <c r="H33" s="0" t="n">
        <v>252</v>
      </c>
      <c r="I33" s="0" t="n">
        <v>19.3</v>
      </c>
      <c r="J33" s="0" t="n">
        <v>36.7</v>
      </c>
      <c r="K33" s="0" t="n">
        <v>104</v>
      </c>
      <c r="L33" s="0" t="s">
        <v>305</v>
      </c>
      <c r="M33" s="0" t="n">
        <v>0.96</v>
      </c>
      <c r="N33" s="0" t="n">
        <v>0</v>
      </c>
    </row>
    <row r="34" customFormat="false" ht="12.8" hidden="false" customHeight="false" outlineLevel="0" collapsed="false">
      <c r="A34" s="0" t="s">
        <v>87</v>
      </c>
      <c r="B34" s="0" t="s">
        <v>88</v>
      </c>
      <c r="C34" s="0" t="n">
        <v>1036</v>
      </c>
      <c r="D34" s="0" t="n">
        <v>108</v>
      </c>
      <c r="E34" s="0" t="n">
        <v>1300</v>
      </c>
      <c r="F34" s="0" t="n">
        <v>81</v>
      </c>
      <c r="G34" s="0" t="n">
        <v>264</v>
      </c>
      <c r="H34" s="0" t="n">
        <v>135</v>
      </c>
      <c r="I34" s="0" t="n">
        <v>25.5</v>
      </c>
      <c r="J34" s="0" t="n">
        <v>15.2</v>
      </c>
      <c r="K34" s="0" t="n">
        <v>31</v>
      </c>
      <c r="L34" s="0" t="s">
        <v>306</v>
      </c>
      <c r="M34" s="0" t="n">
        <v>3.217</v>
      </c>
      <c r="N34" s="0" t="n">
        <v>1</v>
      </c>
    </row>
    <row r="35" customFormat="false" ht="12.8" hidden="false" customHeight="false" outlineLevel="0" collapsed="false">
      <c r="A35" s="0" t="s">
        <v>89</v>
      </c>
      <c r="B35" s="0" t="s">
        <v>90</v>
      </c>
      <c r="C35" s="0" t="n">
        <v>1234</v>
      </c>
      <c r="D35" s="0" t="n">
        <v>90</v>
      </c>
      <c r="E35" s="0" t="n">
        <v>1479</v>
      </c>
      <c r="F35" s="0" t="n">
        <v>130</v>
      </c>
      <c r="G35" s="0" t="n">
        <v>245</v>
      </c>
      <c r="H35" s="0" t="n">
        <v>158</v>
      </c>
      <c r="I35" s="0" t="n">
        <v>19.9</v>
      </c>
      <c r="J35" s="0" t="n">
        <v>13.7</v>
      </c>
      <c r="K35" s="0" t="n">
        <v>39</v>
      </c>
      <c r="L35" s="0" t="s">
        <v>305</v>
      </c>
      <c r="M35" s="0" t="n">
        <v>2.549</v>
      </c>
      <c r="N35" s="0" t="n">
        <v>1</v>
      </c>
    </row>
    <row r="36" customFormat="false" ht="12.8" hidden="false" customHeight="false" outlineLevel="0" collapsed="false">
      <c r="A36" s="0" t="s">
        <v>91</v>
      </c>
      <c r="B36" s="0" t="s">
        <v>92</v>
      </c>
      <c r="C36" s="0" t="n">
        <v>1610</v>
      </c>
      <c r="D36" s="0" t="n">
        <v>149</v>
      </c>
      <c r="E36" s="0" t="n">
        <v>1314</v>
      </c>
      <c r="F36" s="0" t="n">
        <v>141</v>
      </c>
      <c r="G36" s="0" t="n">
        <v>-296</v>
      </c>
      <c r="H36" s="0" t="n">
        <v>205</v>
      </c>
      <c r="I36" s="0" t="n">
        <v>-18.4</v>
      </c>
      <c r="J36" s="0" t="n">
        <v>11.6</v>
      </c>
      <c r="K36" s="0" t="n">
        <v>42</v>
      </c>
      <c r="L36" s="0" t="s">
        <v>305</v>
      </c>
      <c r="M36" s="0" t="n">
        <v>2.374</v>
      </c>
      <c r="N36" s="0" t="n">
        <v>1</v>
      </c>
    </row>
    <row r="37" customFormat="false" ht="12.8" hidden="false" customHeight="false" outlineLevel="0" collapsed="false">
      <c r="A37" s="0" t="s">
        <v>93</v>
      </c>
      <c r="B37" s="0" t="s">
        <v>94</v>
      </c>
      <c r="C37" s="0" t="n">
        <v>1092</v>
      </c>
      <c r="D37" s="0" t="n">
        <v>89</v>
      </c>
      <c r="E37" s="0" t="n">
        <v>1346</v>
      </c>
      <c r="F37" s="0" t="n">
        <v>137</v>
      </c>
      <c r="G37" s="0" t="n">
        <v>254</v>
      </c>
      <c r="H37" s="0" t="n">
        <v>163</v>
      </c>
      <c r="I37" s="0" t="n">
        <v>23.3</v>
      </c>
      <c r="J37" s="0" t="n">
        <v>16.1</v>
      </c>
      <c r="K37" s="0" t="n">
        <v>39</v>
      </c>
      <c r="L37" s="0" t="s">
        <v>305</v>
      </c>
      <c r="M37" s="0" t="n">
        <v>2.558</v>
      </c>
      <c r="N37" s="0" t="n">
        <v>1</v>
      </c>
    </row>
    <row r="38" customFormat="false" ht="12.8" hidden="false" customHeight="false" outlineLevel="0" collapsed="false">
      <c r="A38" s="0" t="s">
        <v>95</v>
      </c>
      <c r="B38" s="0" t="s">
        <v>96</v>
      </c>
      <c r="C38" s="0" t="n">
        <v>1010</v>
      </c>
      <c r="D38" s="0" t="n">
        <v>115</v>
      </c>
      <c r="E38" s="0" t="n">
        <v>1124</v>
      </c>
      <c r="F38" s="0" t="n">
        <v>88</v>
      </c>
      <c r="G38" s="0" t="n">
        <v>114</v>
      </c>
      <c r="H38" s="0" t="n">
        <v>145</v>
      </c>
      <c r="I38" s="0" t="n">
        <v>11.3</v>
      </c>
      <c r="J38" s="0" t="n">
        <v>15.4</v>
      </c>
      <c r="K38" s="0" t="n">
        <v>77</v>
      </c>
      <c r="L38" s="0" t="s">
        <v>305</v>
      </c>
      <c r="M38" s="0" t="n">
        <v>1.295</v>
      </c>
      <c r="N38" s="0" t="n">
        <v>0</v>
      </c>
    </row>
    <row r="39" customFormat="false" ht="12.8" hidden="false" customHeight="false" outlineLevel="0" collapsed="false">
      <c r="A39" s="0" t="s">
        <v>97</v>
      </c>
      <c r="B39" s="0" t="s">
        <v>98</v>
      </c>
      <c r="C39" s="0" t="n">
        <v>1559</v>
      </c>
      <c r="D39" s="0" t="n">
        <v>241</v>
      </c>
      <c r="E39" s="0" t="n">
        <v>1605</v>
      </c>
      <c r="F39" s="0" t="n">
        <v>241</v>
      </c>
      <c r="G39" s="0" t="n">
        <v>46</v>
      </c>
      <c r="H39" s="0" t="n">
        <v>341</v>
      </c>
      <c r="I39" s="0" t="n">
        <v>3</v>
      </c>
      <c r="J39" s="0" t="n">
        <v>22.2</v>
      </c>
      <c r="K39" s="0" t="n">
        <v>451</v>
      </c>
      <c r="L39" s="0" t="s">
        <v>305</v>
      </c>
      <c r="M39" s="0" t="n">
        <v>0.222</v>
      </c>
      <c r="N39" s="0" t="n">
        <v>0</v>
      </c>
    </row>
    <row r="40" customFormat="false" ht="12.8" hidden="false" customHeight="false" outlineLevel="0" collapsed="false">
      <c r="A40" s="0" t="s">
        <v>99</v>
      </c>
      <c r="B40" s="0" t="s">
        <v>100</v>
      </c>
      <c r="C40" s="0" t="n">
        <v>1094</v>
      </c>
      <c r="D40" s="0" t="n">
        <v>49</v>
      </c>
      <c r="E40" s="0" t="n">
        <v>1127</v>
      </c>
      <c r="F40" s="0" t="n">
        <v>99</v>
      </c>
      <c r="G40" s="0" t="n">
        <v>33</v>
      </c>
      <c r="H40" s="0" t="n">
        <v>110</v>
      </c>
      <c r="I40" s="0" t="n">
        <v>3</v>
      </c>
      <c r="J40" s="0" t="n">
        <v>10.2</v>
      </c>
      <c r="K40" s="0" t="n">
        <v>203</v>
      </c>
      <c r="L40" s="0" t="s">
        <v>305</v>
      </c>
      <c r="M40" s="0" t="n">
        <v>0.491</v>
      </c>
      <c r="N40" s="0" t="n">
        <v>0</v>
      </c>
    </row>
    <row r="41" customFormat="false" ht="12.8" hidden="false" customHeight="false" outlineLevel="0" collapsed="false">
      <c r="A41" s="0" t="s">
        <v>101</v>
      </c>
      <c r="B41" s="0" t="s">
        <v>102</v>
      </c>
      <c r="C41" s="0" t="n">
        <v>903</v>
      </c>
      <c r="D41" s="0" t="n">
        <v>57</v>
      </c>
      <c r="E41" s="0" t="n">
        <v>1063</v>
      </c>
      <c r="F41" s="0" t="n">
        <v>118</v>
      </c>
      <c r="G41" s="0" t="n">
        <v>160</v>
      </c>
      <c r="H41" s="0" t="n">
        <v>131</v>
      </c>
      <c r="I41" s="0" t="n">
        <v>17.7</v>
      </c>
      <c r="J41" s="0" t="n">
        <v>15</v>
      </c>
      <c r="K41" s="0" t="n">
        <v>50</v>
      </c>
      <c r="L41" s="0" t="s">
        <v>305</v>
      </c>
      <c r="M41" s="0" t="n">
        <v>2.008</v>
      </c>
      <c r="N41" s="0" t="n">
        <v>1</v>
      </c>
    </row>
    <row r="42" customFormat="false" ht="12.8" hidden="false" customHeight="false" outlineLevel="0" collapsed="false">
      <c r="A42" s="0" t="s">
        <v>103</v>
      </c>
      <c r="B42" s="0" t="s">
        <v>104</v>
      </c>
      <c r="C42" s="0" t="n">
        <v>576</v>
      </c>
      <c r="D42" s="0" t="n">
        <v>226</v>
      </c>
      <c r="E42" s="0" t="n">
        <v>754</v>
      </c>
      <c r="F42" s="0" t="n">
        <v>97</v>
      </c>
      <c r="G42" s="0" t="n">
        <v>178</v>
      </c>
      <c r="H42" s="0" t="n">
        <v>246</v>
      </c>
      <c r="I42" s="0" t="n">
        <v>30.9</v>
      </c>
      <c r="J42" s="0" t="n">
        <v>54.1</v>
      </c>
      <c r="K42" s="0" t="n">
        <v>84</v>
      </c>
      <c r="L42" s="0" t="s">
        <v>305</v>
      </c>
      <c r="M42" s="0" t="n">
        <v>1.191</v>
      </c>
      <c r="N42" s="0" t="n">
        <v>0</v>
      </c>
    </row>
    <row r="43" customFormat="false" ht="12.8" hidden="false" customHeight="false" outlineLevel="0" collapsed="false">
      <c r="A43" s="0" t="s">
        <v>105</v>
      </c>
      <c r="B43" s="0" t="s">
        <v>106</v>
      </c>
      <c r="C43" s="0" t="n">
        <v>867</v>
      </c>
      <c r="D43" s="0" t="n">
        <v>56</v>
      </c>
      <c r="E43" s="0" t="n">
        <v>1055</v>
      </c>
      <c r="F43" s="0" t="n">
        <v>81</v>
      </c>
      <c r="G43" s="0" t="n">
        <v>188</v>
      </c>
      <c r="H43" s="0" t="n">
        <v>98</v>
      </c>
      <c r="I43" s="0" t="n">
        <v>21.7</v>
      </c>
      <c r="J43" s="0" t="n">
        <v>12.2</v>
      </c>
      <c r="K43" s="0" t="n">
        <v>32</v>
      </c>
      <c r="L43" s="0" t="s">
        <v>306</v>
      </c>
      <c r="M43" s="0" t="n">
        <v>3.141</v>
      </c>
      <c r="N43" s="0" t="n">
        <v>1</v>
      </c>
    </row>
    <row r="44" customFormat="false" ht="12.8" hidden="false" customHeight="false" outlineLevel="0" collapsed="false">
      <c r="A44" s="0" t="s">
        <v>107</v>
      </c>
      <c r="B44" s="0" t="s">
        <v>108</v>
      </c>
      <c r="C44" s="0" t="n">
        <v>609</v>
      </c>
      <c r="D44" s="0" t="n">
        <v>257</v>
      </c>
      <c r="E44" s="0" t="n">
        <v>445</v>
      </c>
      <c r="F44" s="0" t="n">
        <v>194</v>
      </c>
      <c r="G44" s="0" t="n">
        <v>-164</v>
      </c>
      <c r="H44" s="0" t="n">
        <v>322</v>
      </c>
      <c r="I44" s="0" t="n">
        <v>-26.9</v>
      </c>
      <c r="J44" s="0" t="n">
        <v>44.3</v>
      </c>
      <c r="K44" s="0" t="n">
        <v>119</v>
      </c>
      <c r="L44" s="0" t="s">
        <v>305</v>
      </c>
      <c r="M44" s="0" t="n">
        <v>0.838</v>
      </c>
      <c r="N44" s="0" t="n">
        <v>0</v>
      </c>
    </row>
    <row r="45" customFormat="false" ht="12.8" hidden="false" customHeight="false" outlineLevel="0" collapsed="false">
      <c r="A45" s="0" t="s">
        <v>109</v>
      </c>
      <c r="B45" s="0" t="s">
        <v>110</v>
      </c>
      <c r="C45" s="0" t="n">
        <v>906</v>
      </c>
      <c r="D45" s="0" t="n">
        <v>66</v>
      </c>
      <c r="E45" s="0" t="n">
        <v>1013</v>
      </c>
      <c r="F45" s="0" t="n">
        <v>84</v>
      </c>
      <c r="G45" s="0" t="n">
        <v>107</v>
      </c>
      <c r="H45" s="0" t="n">
        <v>107</v>
      </c>
      <c r="I45" s="0" t="n">
        <v>11.8</v>
      </c>
      <c r="J45" s="0" t="n">
        <v>12.3</v>
      </c>
      <c r="K45" s="0" t="n">
        <v>61</v>
      </c>
      <c r="L45" s="0" t="s">
        <v>305</v>
      </c>
      <c r="M45" s="0" t="n">
        <v>1.648</v>
      </c>
      <c r="N45" s="0" t="n">
        <v>1</v>
      </c>
    </row>
    <row r="46" customFormat="false" ht="12.8" hidden="false" customHeight="false" outlineLevel="0" collapsed="false">
      <c r="A46" s="0" t="s">
        <v>111</v>
      </c>
      <c r="B46" s="0" t="s">
        <v>112</v>
      </c>
      <c r="C46" s="0" t="n">
        <v>815</v>
      </c>
      <c r="D46" s="0" t="n">
        <v>191</v>
      </c>
      <c r="E46" s="0" t="n">
        <v>915</v>
      </c>
      <c r="F46" s="0" t="n">
        <v>116</v>
      </c>
      <c r="G46" s="0" t="n">
        <v>100</v>
      </c>
      <c r="H46" s="0" t="n">
        <v>223</v>
      </c>
      <c r="I46" s="0" t="n">
        <v>12.3</v>
      </c>
      <c r="J46" s="0" t="n">
        <v>29.9</v>
      </c>
      <c r="K46" s="0" t="n">
        <v>136</v>
      </c>
      <c r="L46" s="0" t="s">
        <v>305</v>
      </c>
      <c r="M46" s="0" t="n">
        <v>0.736</v>
      </c>
      <c r="N46" s="0" t="n">
        <v>0</v>
      </c>
    </row>
    <row r="47" customFormat="false" ht="12.8" hidden="false" customHeight="false" outlineLevel="0" collapsed="false">
      <c r="A47" s="0" t="s">
        <v>113</v>
      </c>
      <c r="B47" s="0" t="s">
        <v>114</v>
      </c>
      <c r="C47" s="0" t="n">
        <v>993</v>
      </c>
      <c r="D47" s="0" t="n">
        <v>82</v>
      </c>
      <c r="E47" s="0" t="n">
        <v>1149</v>
      </c>
      <c r="F47" s="0" t="n">
        <v>103</v>
      </c>
      <c r="G47" s="0" t="n">
        <v>156</v>
      </c>
      <c r="H47" s="0" t="n">
        <v>132</v>
      </c>
      <c r="I47" s="0" t="n">
        <v>15.7</v>
      </c>
      <c r="J47" s="0" t="n">
        <v>14.1</v>
      </c>
      <c r="K47" s="0" t="n">
        <v>51</v>
      </c>
      <c r="L47" s="0" t="s">
        <v>305</v>
      </c>
      <c r="M47" s="0" t="n">
        <v>1.949</v>
      </c>
      <c r="N47" s="0" t="n">
        <v>1</v>
      </c>
    </row>
    <row r="48" customFormat="false" ht="12.8" hidden="false" customHeight="false" outlineLevel="0" collapsed="false">
      <c r="A48" s="0" t="s">
        <v>115</v>
      </c>
      <c r="B48" s="0" t="s">
        <v>116</v>
      </c>
      <c r="C48" s="0" t="n">
        <v>814</v>
      </c>
      <c r="D48" s="0" t="n">
        <v>73</v>
      </c>
      <c r="E48" s="0" t="n">
        <v>547</v>
      </c>
      <c r="F48" s="0" t="n">
        <v>300</v>
      </c>
      <c r="G48" s="0" t="n">
        <v>-267</v>
      </c>
      <c r="H48" s="0" t="n">
        <v>309</v>
      </c>
      <c r="I48" s="0" t="n">
        <v>-32.8</v>
      </c>
      <c r="J48" s="0" t="n">
        <v>37.3</v>
      </c>
      <c r="K48" s="0" t="n">
        <v>70</v>
      </c>
      <c r="L48" s="0" t="s">
        <v>305</v>
      </c>
      <c r="M48" s="0" t="n">
        <v>1.423</v>
      </c>
      <c r="N48" s="0" t="n">
        <v>0</v>
      </c>
    </row>
    <row r="49" customFormat="false" ht="12.8" hidden="false" customHeight="false" outlineLevel="0" collapsed="false">
      <c r="A49" s="0" t="s">
        <v>117</v>
      </c>
      <c r="B49" s="0" t="s">
        <v>118</v>
      </c>
      <c r="C49" s="0" t="n">
        <v>1057</v>
      </c>
      <c r="D49" s="0" t="n">
        <v>147</v>
      </c>
      <c r="E49" s="0" t="n">
        <v>1266</v>
      </c>
      <c r="F49" s="0" t="n">
        <v>109</v>
      </c>
      <c r="G49" s="0" t="n">
        <v>209</v>
      </c>
      <c r="H49" s="0" t="n">
        <v>183</v>
      </c>
      <c r="I49" s="0" t="n">
        <v>19.8</v>
      </c>
      <c r="J49" s="0" t="n">
        <v>19.6</v>
      </c>
      <c r="K49" s="0" t="n">
        <v>53</v>
      </c>
      <c r="L49" s="0" t="s">
        <v>305</v>
      </c>
      <c r="M49" s="0" t="n">
        <v>1.879</v>
      </c>
      <c r="N49" s="0" t="n">
        <v>1</v>
      </c>
    </row>
    <row r="50" customFormat="false" ht="12.8" hidden="false" customHeight="false" outlineLevel="0" collapsed="false">
      <c r="A50" s="0" t="s">
        <v>119</v>
      </c>
      <c r="B50" s="0" t="s">
        <v>120</v>
      </c>
      <c r="C50" s="0" t="n">
        <v>1060</v>
      </c>
      <c r="D50" s="0" t="n">
        <v>171</v>
      </c>
      <c r="E50" s="0" t="n">
        <v>725</v>
      </c>
      <c r="F50" s="0" t="n">
        <v>277</v>
      </c>
      <c r="G50" s="0" t="n">
        <v>-335</v>
      </c>
      <c r="H50" s="0" t="n">
        <v>326</v>
      </c>
      <c r="I50" s="0" t="n">
        <v>-31.6</v>
      </c>
      <c r="J50" s="0" t="n">
        <v>28.4</v>
      </c>
      <c r="K50" s="0" t="n">
        <v>59</v>
      </c>
      <c r="L50" s="0" t="s">
        <v>305</v>
      </c>
      <c r="M50" s="0" t="n">
        <v>1.693</v>
      </c>
      <c r="N50" s="0" t="n">
        <v>1</v>
      </c>
    </row>
    <row r="51" customFormat="false" ht="12.8" hidden="false" customHeight="false" outlineLevel="0" collapsed="false">
      <c r="A51" s="0" t="s">
        <v>121</v>
      </c>
      <c r="B51" s="0" t="s">
        <v>122</v>
      </c>
      <c r="C51" s="0" t="n">
        <v>790</v>
      </c>
      <c r="D51" s="0" t="n">
        <v>80</v>
      </c>
      <c r="E51" s="0" t="n">
        <v>812</v>
      </c>
      <c r="F51" s="0" t="n">
        <v>62</v>
      </c>
      <c r="G51" s="0" t="n">
        <v>22</v>
      </c>
      <c r="H51" s="0" t="n">
        <v>101</v>
      </c>
      <c r="I51" s="0" t="n">
        <v>2.8</v>
      </c>
      <c r="J51" s="0" t="n">
        <v>13</v>
      </c>
      <c r="K51" s="0" t="n">
        <v>279</v>
      </c>
      <c r="L51" s="0" t="s">
        <v>305</v>
      </c>
      <c r="M51" s="0" t="n">
        <v>0.358</v>
      </c>
      <c r="N51" s="0" t="n">
        <v>0</v>
      </c>
    </row>
    <row r="52" customFormat="false" ht="12.8" hidden="false" customHeight="false" outlineLevel="0" collapsed="false">
      <c r="A52" s="0" t="s">
        <v>123</v>
      </c>
      <c r="B52" s="0" t="s">
        <v>124</v>
      </c>
      <c r="C52" s="0" t="n">
        <v>767</v>
      </c>
      <c r="D52" s="0" t="n">
        <v>68</v>
      </c>
      <c r="E52" s="0" t="n">
        <v>866</v>
      </c>
      <c r="F52" s="0" t="n">
        <v>54</v>
      </c>
      <c r="G52" s="0" t="n">
        <v>99</v>
      </c>
      <c r="H52" s="0" t="n">
        <v>87</v>
      </c>
      <c r="I52" s="0" t="n">
        <v>12.9</v>
      </c>
      <c r="J52" s="0" t="n">
        <v>12.2</v>
      </c>
      <c r="K52" s="0" t="n">
        <v>53</v>
      </c>
      <c r="L52" s="0" t="s">
        <v>305</v>
      </c>
      <c r="M52" s="0" t="n">
        <v>1.875</v>
      </c>
      <c r="N52" s="0" t="n">
        <v>1</v>
      </c>
    </row>
    <row r="53" customFormat="false" ht="12.8" hidden="false" customHeight="false" outlineLevel="0" collapsed="false">
      <c r="A53" s="0" t="s">
        <v>125</v>
      </c>
      <c r="B53" s="0" t="s">
        <v>126</v>
      </c>
      <c r="C53" s="0" t="n">
        <v>844</v>
      </c>
      <c r="D53" s="0" t="n">
        <v>30</v>
      </c>
      <c r="E53" s="0" t="n">
        <v>845</v>
      </c>
      <c r="F53" s="0" t="n">
        <v>50</v>
      </c>
      <c r="G53" s="0" t="n">
        <v>1</v>
      </c>
      <c r="H53" s="0" t="n">
        <v>58</v>
      </c>
      <c r="I53" s="0" t="n">
        <v>0.1</v>
      </c>
      <c r="J53" s="0" t="n">
        <v>6.9</v>
      </c>
      <c r="K53" s="0" t="n">
        <v>3526</v>
      </c>
      <c r="L53" s="0" t="s">
        <v>305</v>
      </c>
      <c r="M53" s="0" t="n">
        <v>0.028</v>
      </c>
      <c r="N53" s="0" t="n">
        <v>0</v>
      </c>
    </row>
    <row r="54" customFormat="false" ht="12.8" hidden="false" customHeight="false" outlineLevel="0" collapsed="false">
      <c r="A54" s="0" t="s">
        <v>127</v>
      </c>
      <c r="B54" s="0" t="s">
        <v>128</v>
      </c>
      <c r="C54" s="0" t="n">
        <v>829</v>
      </c>
      <c r="D54" s="0" t="n">
        <v>69</v>
      </c>
      <c r="E54" s="0" t="n">
        <v>903</v>
      </c>
      <c r="F54" s="0" t="n">
        <v>73</v>
      </c>
      <c r="G54" s="0" t="n">
        <v>74</v>
      </c>
      <c r="H54" s="0" t="n">
        <v>100</v>
      </c>
      <c r="I54" s="0" t="n">
        <v>8.9</v>
      </c>
      <c r="J54" s="0" t="n">
        <v>12.6</v>
      </c>
      <c r="K54" s="0" t="n">
        <v>82</v>
      </c>
      <c r="L54" s="0" t="s">
        <v>305</v>
      </c>
      <c r="M54" s="0" t="n">
        <v>1.212</v>
      </c>
      <c r="N54" s="0" t="n">
        <v>0</v>
      </c>
    </row>
    <row r="55" customFormat="false" ht="12.8" hidden="false" customHeight="false" outlineLevel="0" collapsed="false">
      <c r="A55" s="0" t="s">
        <v>129</v>
      </c>
      <c r="B55" s="0" t="s">
        <v>130</v>
      </c>
      <c r="C55" s="0" t="n">
        <v>853</v>
      </c>
      <c r="D55" s="0" t="n">
        <v>52</v>
      </c>
      <c r="E55" s="0" t="n">
        <v>821</v>
      </c>
      <c r="F55" s="0" t="n">
        <v>127</v>
      </c>
      <c r="G55" s="0" t="n">
        <v>-32</v>
      </c>
      <c r="H55" s="0" t="n">
        <v>137</v>
      </c>
      <c r="I55" s="0" t="n">
        <v>-3.8</v>
      </c>
      <c r="J55" s="0" t="n">
        <v>16</v>
      </c>
      <c r="K55" s="0" t="n">
        <v>260</v>
      </c>
      <c r="L55" s="0" t="s">
        <v>305</v>
      </c>
      <c r="M55" s="0" t="n">
        <v>0.384</v>
      </c>
      <c r="N55" s="0" t="n">
        <v>0</v>
      </c>
    </row>
    <row r="56" customFormat="false" ht="12.8" hidden="false" customHeight="false" outlineLevel="0" collapsed="false">
      <c r="A56" s="0" t="s">
        <v>131</v>
      </c>
      <c r="B56" s="0" t="s">
        <v>132</v>
      </c>
      <c r="C56" s="0" t="n">
        <v>1047</v>
      </c>
      <c r="D56" s="0" t="n">
        <v>69</v>
      </c>
      <c r="E56" s="0" t="n">
        <v>1074</v>
      </c>
      <c r="F56" s="0" t="n">
        <v>137</v>
      </c>
      <c r="G56" s="0" t="n">
        <v>27</v>
      </c>
      <c r="H56" s="0" t="n">
        <v>153</v>
      </c>
      <c r="I56" s="0" t="n">
        <v>2.6</v>
      </c>
      <c r="J56" s="0" t="n">
        <v>14.7</v>
      </c>
      <c r="K56" s="0" t="n">
        <v>344</v>
      </c>
      <c r="L56" s="0" t="s">
        <v>305</v>
      </c>
      <c r="M56" s="0" t="n">
        <v>0.29</v>
      </c>
      <c r="N56" s="0" t="n">
        <v>0</v>
      </c>
    </row>
    <row r="57" customFormat="false" ht="12.8" hidden="false" customHeight="false" outlineLevel="0" collapsed="false">
      <c r="A57" s="0" t="s">
        <v>133</v>
      </c>
      <c r="B57" s="0" t="s">
        <v>134</v>
      </c>
      <c r="C57" s="0" t="n">
        <v>581</v>
      </c>
      <c r="D57" s="0" t="n">
        <v>372</v>
      </c>
      <c r="E57" s="0" t="n">
        <v>1106</v>
      </c>
      <c r="F57" s="0" t="n">
        <v>376</v>
      </c>
      <c r="G57" s="0" t="n">
        <v>525</v>
      </c>
      <c r="H57" s="0" t="n">
        <v>529</v>
      </c>
      <c r="I57" s="0" t="n">
        <v>90.4</v>
      </c>
      <c r="J57" s="0" t="n">
        <v>138</v>
      </c>
      <c r="K57" s="0" t="n">
        <v>61</v>
      </c>
      <c r="L57" s="0" t="s">
        <v>305</v>
      </c>
      <c r="M57" s="0" t="n">
        <v>1.633</v>
      </c>
      <c r="N57" s="0" t="n">
        <v>0</v>
      </c>
    </row>
    <row r="58" customFormat="false" ht="12.8" hidden="false" customHeight="false" outlineLevel="0" collapsed="false">
      <c r="A58" s="0" t="s">
        <v>135</v>
      </c>
      <c r="B58" s="0" t="s">
        <v>136</v>
      </c>
      <c r="C58" s="0" t="n">
        <v>1166</v>
      </c>
      <c r="D58" s="0" t="n">
        <v>779</v>
      </c>
      <c r="E58" s="0" t="n">
        <v>1300</v>
      </c>
      <c r="F58" s="0" t="n">
        <v>215</v>
      </c>
      <c r="G58" s="0" t="n">
        <v>134</v>
      </c>
      <c r="H58" s="0" t="n">
        <v>808</v>
      </c>
      <c r="I58" s="0" t="n">
        <v>11.5</v>
      </c>
      <c r="J58" s="0" t="n">
        <v>76.7</v>
      </c>
      <c r="K58" s="0" t="n">
        <v>367</v>
      </c>
      <c r="L58" s="0" t="s">
        <v>305</v>
      </c>
      <c r="M58" s="0" t="n">
        <v>0.273</v>
      </c>
      <c r="N58" s="0" t="n">
        <v>0</v>
      </c>
    </row>
    <row r="59" customFormat="false" ht="12.8" hidden="false" customHeight="false" outlineLevel="0" collapsed="false">
      <c r="A59" s="0" t="s">
        <v>137</v>
      </c>
      <c r="B59" s="0" t="s">
        <v>138</v>
      </c>
      <c r="C59" s="0" t="n">
        <v>1625</v>
      </c>
      <c r="D59" s="0" t="n">
        <v>329</v>
      </c>
      <c r="E59" s="0" t="n">
        <v>935</v>
      </c>
      <c r="F59" s="0" t="n">
        <v>131</v>
      </c>
      <c r="G59" s="0" t="n">
        <v>-690</v>
      </c>
      <c r="H59" s="0" t="n">
        <v>354</v>
      </c>
      <c r="I59" s="0" t="n">
        <v>-42.5</v>
      </c>
      <c r="J59" s="0" t="n">
        <v>14.2</v>
      </c>
      <c r="K59" s="0" t="n">
        <v>31</v>
      </c>
      <c r="L59" s="0" t="s">
        <v>306</v>
      </c>
      <c r="M59" s="0" t="n">
        <v>3.205</v>
      </c>
      <c r="N59" s="0" t="n">
        <v>1</v>
      </c>
    </row>
    <row r="60" customFormat="false" ht="12.8" hidden="false" customHeight="false" outlineLevel="0" collapsed="false">
      <c r="A60" s="0" t="s">
        <v>139</v>
      </c>
      <c r="B60" s="0" t="s">
        <v>140</v>
      </c>
      <c r="C60" s="0" t="n">
        <v>860</v>
      </c>
      <c r="D60" s="0" t="n">
        <v>92</v>
      </c>
      <c r="E60" s="0" t="n">
        <v>928</v>
      </c>
      <c r="F60" s="0" t="n">
        <v>128</v>
      </c>
      <c r="G60" s="0" t="n">
        <v>68</v>
      </c>
      <c r="H60" s="0" t="n">
        <v>158</v>
      </c>
      <c r="I60" s="0" t="n">
        <v>7.9</v>
      </c>
      <c r="J60" s="0" t="n">
        <v>18.8</v>
      </c>
      <c r="K60" s="0" t="n">
        <v>141</v>
      </c>
      <c r="L60" s="0" t="s">
        <v>305</v>
      </c>
      <c r="M60" s="0" t="n">
        <v>0.71</v>
      </c>
      <c r="N60" s="0" t="n">
        <v>0</v>
      </c>
    </row>
    <row r="61" customFormat="false" ht="12.8" hidden="false" customHeight="false" outlineLevel="0" collapsed="false">
      <c r="A61" s="0" t="s">
        <v>141</v>
      </c>
      <c r="B61" s="0" t="s">
        <v>142</v>
      </c>
      <c r="C61" s="0" t="n">
        <v>949</v>
      </c>
      <c r="D61" s="0" t="n">
        <v>38</v>
      </c>
      <c r="E61" s="0" t="n">
        <v>1151</v>
      </c>
      <c r="F61" s="0" t="n">
        <v>151</v>
      </c>
      <c r="G61" s="0" t="n">
        <v>202</v>
      </c>
      <c r="H61" s="0" t="n">
        <v>156</v>
      </c>
      <c r="I61" s="0" t="n">
        <v>21.3</v>
      </c>
      <c r="J61" s="0" t="n">
        <v>16.6</v>
      </c>
      <c r="K61" s="0" t="n">
        <v>47</v>
      </c>
      <c r="L61" s="0" t="s">
        <v>305</v>
      </c>
      <c r="M61" s="0" t="n">
        <v>2.134</v>
      </c>
      <c r="N61" s="0" t="n">
        <v>1</v>
      </c>
    </row>
    <row r="62" customFormat="false" ht="12.8" hidden="false" customHeight="false" outlineLevel="0" collapsed="false">
      <c r="A62" s="0" t="s">
        <v>143</v>
      </c>
      <c r="B62" s="0" t="s">
        <v>144</v>
      </c>
      <c r="C62" s="0" t="n">
        <v>501</v>
      </c>
      <c r="D62" s="0" t="n">
        <v>285</v>
      </c>
      <c r="E62" s="0" t="n">
        <v>1093</v>
      </c>
      <c r="F62" s="0" t="n">
        <v>939</v>
      </c>
      <c r="G62" s="0" t="n">
        <v>592</v>
      </c>
      <c r="H62" s="0" t="n">
        <v>981</v>
      </c>
      <c r="I62" s="0" t="n">
        <v>118.2</v>
      </c>
      <c r="J62" s="0" t="n">
        <v>224.8</v>
      </c>
      <c r="K62" s="0" t="n">
        <v>101</v>
      </c>
      <c r="L62" s="0" t="s">
        <v>305</v>
      </c>
      <c r="M62" s="0" t="n">
        <v>0.992</v>
      </c>
      <c r="N62" s="0" t="n">
        <v>0</v>
      </c>
    </row>
    <row r="63" customFormat="false" ht="12.8" hidden="false" customHeight="false" outlineLevel="0" collapsed="false">
      <c r="A63" s="0" t="s">
        <v>145</v>
      </c>
      <c r="B63" s="0" t="s">
        <v>146</v>
      </c>
      <c r="C63" s="0" t="n">
        <v>779</v>
      </c>
      <c r="D63" s="0" t="n">
        <v>70</v>
      </c>
      <c r="E63" s="0" t="n">
        <v>898</v>
      </c>
      <c r="F63" s="0" t="n">
        <v>149</v>
      </c>
      <c r="G63" s="0" t="n">
        <v>119</v>
      </c>
      <c r="H63" s="0" t="n">
        <v>165</v>
      </c>
      <c r="I63" s="0" t="n">
        <v>15.3</v>
      </c>
      <c r="J63" s="0" t="n">
        <v>21.8</v>
      </c>
      <c r="K63" s="0" t="n">
        <v>84</v>
      </c>
      <c r="L63" s="0" t="s">
        <v>305</v>
      </c>
      <c r="M63" s="0" t="n">
        <v>1.189</v>
      </c>
      <c r="N63" s="0" t="n">
        <v>0</v>
      </c>
    </row>
    <row r="64" customFormat="false" ht="12.8" hidden="false" customHeight="false" outlineLevel="0" collapsed="false">
      <c r="A64" s="0" t="s">
        <v>147</v>
      </c>
      <c r="B64" s="0" t="s">
        <v>148</v>
      </c>
      <c r="C64" s="0" t="n">
        <v>1135</v>
      </c>
      <c r="D64" s="0" t="n">
        <v>74</v>
      </c>
      <c r="E64" s="0" t="n">
        <v>995</v>
      </c>
      <c r="F64" s="0" t="n">
        <v>152</v>
      </c>
      <c r="G64" s="0" t="n">
        <v>-140</v>
      </c>
      <c r="H64" s="0" t="n">
        <v>169</v>
      </c>
      <c r="I64" s="0" t="n">
        <v>-12.3</v>
      </c>
      <c r="J64" s="0" t="n">
        <v>14.6</v>
      </c>
      <c r="K64" s="0" t="n">
        <v>73</v>
      </c>
      <c r="L64" s="0" t="s">
        <v>305</v>
      </c>
      <c r="M64" s="0" t="n">
        <v>1.362</v>
      </c>
      <c r="N64" s="0" t="n">
        <v>0</v>
      </c>
    </row>
    <row r="65" customFormat="false" ht="12.8" hidden="false" customHeight="false" outlineLevel="0" collapsed="false">
      <c r="A65" s="0" t="s">
        <v>149</v>
      </c>
      <c r="B65" s="0" t="s">
        <v>150</v>
      </c>
      <c r="C65" s="0" t="n">
        <v>869</v>
      </c>
      <c r="D65" s="0" t="n">
        <v>102</v>
      </c>
      <c r="E65" s="0" t="n">
        <v>978</v>
      </c>
      <c r="F65" s="0" t="n">
        <v>51</v>
      </c>
      <c r="G65" s="0" t="n">
        <v>109</v>
      </c>
      <c r="H65" s="0" t="n">
        <v>114</v>
      </c>
      <c r="I65" s="0" t="n">
        <v>12.5</v>
      </c>
      <c r="J65" s="0" t="n">
        <v>14.5</v>
      </c>
      <c r="K65" s="0" t="n">
        <v>64</v>
      </c>
      <c r="L65" s="0" t="s">
        <v>305</v>
      </c>
      <c r="M65" s="0" t="n">
        <v>1.572</v>
      </c>
      <c r="N65" s="0" t="n">
        <v>0</v>
      </c>
    </row>
    <row r="66" customFormat="false" ht="12.8" hidden="false" customHeight="false" outlineLevel="0" collapsed="false">
      <c r="A66" s="0" t="s">
        <v>151</v>
      </c>
      <c r="B66" s="0" t="s">
        <v>152</v>
      </c>
      <c r="C66" s="0" t="n">
        <v>905</v>
      </c>
      <c r="D66" s="0" t="n">
        <v>304</v>
      </c>
      <c r="E66" s="0" t="n">
        <v>894</v>
      </c>
      <c r="F66" s="0" t="n">
        <v>192</v>
      </c>
      <c r="G66" s="0" t="n">
        <v>-11</v>
      </c>
      <c r="H66" s="0" t="n">
        <v>360</v>
      </c>
      <c r="I66" s="0" t="n">
        <v>-1.2</v>
      </c>
      <c r="J66" s="0" t="n">
        <v>39.4</v>
      </c>
      <c r="K66" s="0" t="n">
        <v>1989</v>
      </c>
      <c r="L66" s="0" t="s">
        <v>305</v>
      </c>
      <c r="M66" s="0" t="n">
        <v>0.05</v>
      </c>
      <c r="N66" s="0" t="n">
        <v>0</v>
      </c>
    </row>
    <row r="67" customFormat="false" ht="12.8" hidden="false" customHeight="false" outlineLevel="0" collapsed="false">
      <c r="A67" s="0" t="s">
        <v>153</v>
      </c>
      <c r="B67" s="0" t="s">
        <v>154</v>
      </c>
      <c r="C67" s="0" t="n">
        <v>1071</v>
      </c>
      <c r="D67" s="0" t="n">
        <v>77</v>
      </c>
      <c r="E67" s="0" t="n">
        <v>1217</v>
      </c>
      <c r="F67" s="0" t="n">
        <v>131</v>
      </c>
      <c r="G67" s="0" t="n">
        <v>146</v>
      </c>
      <c r="H67" s="0" t="n">
        <v>152</v>
      </c>
      <c r="I67" s="0" t="n">
        <v>13.6</v>
      </c>
      <c r="J67" s="0" t="n">
        <v>14.7</v>
      </c>
      <c r="K67" s="0" t="n">
        <v>63</v>
      </c>
      <c r="L67" s="0" t="s">
        <v>305</v>
      </c>
      <c r="M67" s="0" t="n">
        <v>1.581</v>
      </c>
      <c r="N67" s="0" t="n">
        <v>0</v>
      </c>
    </row>
    <row r="68" customFormat="false" ht="12.8" hidden="false" customHeight="false" outlineLevel="0" collapsed="false">
      <c r="A68" s="0" t="s">
        <v>155</v>
      </c>
      <c r="B68" s="0" t="s">
        <v>156</v>
      </c>
      <c r="C68" s="0" t="n">
        <v>1038</v>
      </c>
      <c r="D68" s="0" t="n">
        <v>115</v>
      </c>
      <c r="E68" s="0" t="n">
        <v>1006</v>
      </c>
      <c r="F68" s="0" t="n">
        <v>142</v>
      </c>
      <c r="G68" s="0" t="n">
        <v>-32</v>
      </c>
      <c r="H68" s="0" t="n">
        <v>183</v>
      </c>
      <c r="I68" s="0" t="n">
        <v>-3.1</v>
      </c>
      <c r="J68" s="0" t="n">
        <v>17.4</v>
      </c>
      <c r="K68" s="0" t="n">
        <v>348</v>
      </c>
      <c r="L68" s="0" t="s">
        <v>305</v>
      </c>
      <c r="M68" s="0" t="n">
        <v>0.288</v>
      </c>
      <c r="N68" s="0" t="n">
        <v>0</v>
      </c>
    </row>
    <row r="69" customFormat="false" ht="12.8" hidden="false" customHeight="false" outlineLevel="0" collapsed="false">
      <c r="A69" s="0" t="s">
        <v>157</v>
      </c>
      <c r="B69" s="0" t="s">
        <v>158</v>
      </c>
      <c r="C69" s="0" t="n">
        <v>846</v>
      </c>
      <c r="D69" s="0" t="n">
        <v>76</v>
      </c>
      <c r="E69" s="0" t="n">
        <v>1006</v>
      </c>
      <c r="F69" s="0" t="n">
        <v>103</v>
      </c>
      <c r="G69" s="0" t="n">
        <v>160</v>
      </c>
      <c r="H69" s="0" t="n">
        <v>128</v>
      </c>
      <c r="I69" s="0" t="n">
        <v>18.9</v>
      </c>
      <c r="J69" s="0" t="n">
        <v>16.2</v>
      </c>
      <c r="K69" s="0" t="n">
        <v>49</v>
      </c>
      <c r="L69" s="0" t="s">
        <v>305</v>
      </c>
      <c r="M69" s="0" t="n">
        <v>2.056</v>
      </c>
      <c r="N69" s="0" t="n">
        <v>1</v>
      </c>
    </row>
    <row r="70" customFormat="false" ht="12.8" hidden="false" customHeight="false" outlineLevel="0" collapsed="false">
      <c r="A70" s="0" t="s">
        <v>159</v>
      </c>
      <c r="B70" s="0" t="s">
        <v>160</v>
      </c>
      <c r="C70" s="0" t="n">
        <v>875</v>
      </c>
      <c r="D70" s="0" t="n">
        <v>75</v>
      </c>
      <c r="E70" s="0" t="n">
        <v>804</v>
      </c>
      <c r="F70" s="0" t="n">
        <v>377</v>
      </c>
      <c r="G70" s="0" t="n">
        <v>-71</v>
      </c>
      <c r="H70" s="0" t="n">
        <v>384</v>
      </c>
      <c r="I70" s="0" t="n">
        <v>-8.1</v>
      </c>
      <c r="J70" s="0" t="n">
        <v>43.8</v>
      </c>
      <c r="K70" s="0" t="n">
        <v>329</v>
      </c>
      <c r="L70" s="0" t="s">
        <v>305</v>
      </c>
      <c r="M70" s="0" t="n">
        <v>0.304</v>
      </c>
      <c r="N70" s="0" t="n">
        <v>0</v>
      </c>
    </row>
    <row r="71" customFormat="false" ht="12.8" hidden="false" customHeight="false" outlineLevel="0" collapsed="false">
      <c r="A71" s="0" t="s">
        <v>161</v>
      </c>
      <c r="B71" s="0" t="s">
        <v>162</v>
      </c>
      <c r="C71" s="0" t="n">
        <v>784</v>
      </c>
      <c r="D71" s="0" t="n">
        <v>102</v>
      </c>
      <c r="E71" s="0" t="n">
        <v>1023</v>
      </c>
      <c r="F71" s="0" t="n">
        <v>67</v>
      </c>
      <c r="G71" s="0" t="n">
        <v>239</v>
      </c>
      <c r="H71" s="0" t="n">
        <v>122</v>
      </c>
      <c r="I71" s="0" t="n">
        <v>30.5</v>
      </c>
      <c r="J71" s="0" t="n">
        <v>19</v>
      </c>
      <c r="K71" s="0" t="n">
        <v>31</v>
      </c>
      <c r="L71" s="0" t="s">
        <v>306</v>
      </c>
      <c r="M71" s="0" t="n">
        <v>3.222</v>
      </c>
      <c r="N71" s="0" t="n">
        <v>1</v>
      </c>
    </row>
    <row r="72" customFormat="false" ht="12.8" hidden="false" customHeight="false" outlineLevel="0" collapsed="false">
      <c r="A72" s="0" t="s">
        <v>163</v>
      </c>
      <c r="B72" s="0" t="s">
        <v>164</v>
      </c>
      <c r="C72" s="0" t="n">
        <v>1131</v>
      </c>
      <c r="D72" s="0" t="n">
        <v>105</v>
      </c>
      <c r="E72" s="0" t="n">
        <v>1377</v>
      </c>
      <c r="F72" s="0" t="n">
        <v>114</v>
      </c>
      <c r="G72" s="0" t="n">
        <v>246</v>
      </c>
      <c r="H72" s="0" t="n">
        <v>155</v>
      </c>
      <c r="I72" s="0" t="n">
        <v>21.8</v>
      </c>
      <c r="J72" s="0" t="n">
        <v>15.1</v>
      </c>
      <c r="K72" s="0" t="n">
        <v>38</v>
      </c>
      <c r="L72" s="0" t="s">
        <v>305</v>
      </c>
      <c r="M72" s="0" t="n">
        <v>2.611</v>
      </c>
      <c r="N72" s="0" t="n">
        <v>1</v>
      </c>
    </row>
    <row r="73" customFormat="false" ht="12.8" hidden="false" customHeight="false" outlineLevel="0" collapsed="false">
      <c r="A73" s="0" t="s">
        <v>165</v>
      </c>
      <c r="B73" s="0" t="s">
        <v>166</v>
      </c>
      <c r="C73" s="0" t="n">
        <v>955</v>
      </c>
      <c r="D73" s="0" t="n">
        <v>115</v>
      </c>
      <c r="E73" s="0" t="n">
        <v>957</v>
      </c>
      <c r="F73" s="0" t="n">
        <v>62</v>
      </c>
      <c r="G73" s="0" t="n">
        <v>2</v>
      </c>
      <c r="H73" s="0" t="n">
        <v>131</v>
      </c>
      <c r="I73" s="0" t="n">
        <v>0.2</v>
      </c>
      <c r="J73" s="0" t="n">
        <v>13.7</v>
      </c>
      <c r="K73" s="0" t="n">
        <v>3982</v>
      </c>
      <c r="L73" s="0" t="s">
        <v>305</v>
      </c>
      <c r="M73" s="0" t="n">
        <v>0.025</v>
      </c>
      <c r="N73" s="0" t="n">
        <v>0</v>
      </c>
    </row>
    <row r="74" customFormat="false" ht="12.8" hidden="false" customHeight="false" outlineLevel="0" collapsed="false">
      <c r="A74" s="0" t="s">
        <v>167</v>
      </c>
      <c r="B74" s="0" t="s">
        <v>168</v>
      </c>
      <c r="C74" s="0" t="n">
        <v>926</v>
      </c>
      <c r="D74" s="0" t="n">
        <v>88</v>
      </c>
      <c r="E74" s="0" t="n">
        <v>945</v>
      </c>
      <c r="F74" s="0" t="n">
        <v>253</v>
      </c>
      <c r="G74" s="0" t="n">
        <v>19</v>
      </c>
      <c r="H74" s="0" t="n">
        <v>268</v>
      </c>
      <c r="I74" s="0" t="n">
        <v>2.1</v>
      </c>
      <c r="J74" s="0" t="n">
        <v>29</v>
      </c>
      <c r="K74" s="0" t="n">
        <v>857</v>
      </c>
      <c r="L74" s="0" t="s">
        <v>305</v>
      </c>
      <c r="M74" s="0" t="n">
        <v>0.117</v>
      </c>
      <c r="N74" s="0" t="n">
        <v>0</v>
      </c>
    </row>
    <row r="75" customFormat="false" ht="12.8" hidden="false" customHeight="false" outlineLevel="0" collapsed="false">
      <c r="A75" s="0" t="s">
        <v>169</v>
      </c>
      <c r="B75" s="0" t="s">
        <v>170</v>
      </c>
      <c r="C75" s="0" t="n">
        <v>917</v>
      </c>
      <c r="D75" s="0" t="n">
        <v>156</v>
      </c>
      <c r="E75" s="0" t="n">
        <v>1136</v>
      </c>
      <c r="F75" s="0" t="n">
        <v>269</v>
      </c>
      <c r="G75" s="0" t="n">
        <v>219</v>
      </c>
      <c r="H75" s="0" t="n">
        <v>311</v>
      </c>
      <c r="I75" s="0" t="n">
        <v>23.9</v>
      </c>
      <c r="J75" s="0" t="n">
        <v>36.1</v>
      </c>
      <c r="K75" s="0" t="n">
        <v>86</v>
      </c>
      <c r="L75" s="0" t="s">
        <v>305</v>
      </c>
      <c r="M75" s="0" t="n">
        <v>1.159</v>
      </c>
      <c r="N75" s="0" t="n">
        <v>0</v>
      </c>
    </row>
    <row r="76" customFormat="false" ht="12.8" hidden="false" customHeight="false" outlineLevel="0" collapsed="false">
      <c r="A76" s="0" t="s">
        <v>171</v>
      </c>
      <c r="B76" s="0" t="s">
        <v>172</v>
      </c>
      <c r="C76" s="0" t="n">
        <v>485</v>
      </c>
      <c r="D76" s="0" t="n">
        <v>267</v>
      </c>
      <c r="E76" s="0" t="n">
        <v>840</v>
      </c>
      <c r="F76" s="0" t="n">
        <v>163</v>
      </c>
      <c r="G76" s="0" t="n">
        <v>355</v>
      </c>
      <c r="H76" s="0" t="n">
        <v>313</v>
      </c>
      <c r="I76" s="0" t="n">
        <v>73.2</v>
      </c>
      <c r="J76" s="0" t="n">
        <v>101.1</v>
      </c>
      <c r="K76" s="0" t="n">
        <v>54</v>
      </c>
      <c r="L76" s="0" t="s">
        <v>305</v>
      </c>
      <c r="M76" s="0" t="n">
        <v>1.867</v>
      </c>
      <c r="N76" s="0" t="n">
        <v>1</v>
      </c>
    </row>
    <row r="77" customFormat="false" ht="12.8" hidden="false" customHeight="false" outlineLevel="0" collapsed="false">
      <c r="A77" s="0" t="s">
        <v>173</v>
      </c>
      <c r="B77" s="0" t="s">
        <v>174</v>
      </c>
      <c r="C77" s="0" t="n">
        <v>1205</v>
      </c>
      <c r="D77" s="0" t="n">
        <v>329</v>
      </c>
      <c r="E77" s="0" t="n">
        <v>1063</v>
      </c>
      <c r="F77" s="0" t="n">
        <v>358</v>
      </c>
      <c r="G77" s="0" t="n">
        <v>-142</v>
      </c>
      <c r="H77" s="0" t="n">
        <v>486</v>
      </c>
      <c r="I77" s="0" t="n">
        <v>-11.8</v>
      </c>
      <c r="J77" s="0" t="n">
        <v>38.2</v>
      </c>
      <c r="K77" s="0" t="n">
        <v>208</v>
      </c>
      <c r="L77" s="0" t="s">
        <v>305</v>
      </c>
      <c r="M77" s="0" t="n">
        <v>0.48</v>
      </c>
      <c r="N77" s="0" t="n">
        <v>0</v>
      </c>
    </row>
    <row r="78" customFormat="false" ht="12.8" hidden="false" customHeight="false" outlineLevel="0" collapsed="false">
      <c r="A78" s="0" t="s">
        <v>175</v>
      </c>
      <c r="B78" s="0" t="s">
        <v>176</v>
      </c>
      <c r="C78" s="0" t="n">
        <v>845</v>
      </c>
      <c r="D78" s="0" t="n">
        <v>194</v>
      </c>
      <c r="E78" s="0" t="n">
        <v>854</v>
      </c>
      <c r="F78" s="0" t="n">
        <v>73</v>
      </c>
      <c r="G78" s="0" t="n">
        <v>9</v>
      </c>
      <c r="H78" s="0" t="n">
        <v>207</v>
      </c>
      <c r="I78" s="0" t="n">
        <v>1.1</v>
      </c>
      <c r="J78" s="0" t="n">
        <v>24.8</v>
      </c>
      <c r="K78" s="0" t="n">
        <v>1398</v>
      </c>
      <c r="L78" s="0" t="s">
        <v>305</v>
      </c>
      <c r="M78" s="0" t="n">
        <v>0.071</v>
      </c>
      <c r="N78" s="0" t="n">
        <v>0</v>
      </c>
    </row>
    <row r="79" customFormat="false" ht="12.8" hidden="false" customHeight="false" outlineLevel="0" collapsed="false">
      <c r="A79" s="0" t="s">
        <v>177</v>
      </c>
      <c r="B79" s="0" t="s">
        <v>178</v>
      </c>
      <c r="C79" s="0" t="n">
        <v>1479</v>
      </c>
      <c r="D79" s="0" t="n">
        <v>909</v>
      </c>
      <c r="E79" s="0" t="n">
        <v>2170</v>
      </c>
      <c r="F79" s="0" t="n">
        <v>947</v>
      </c>
      <c r="G79" s="0" t="n">
        <v>691</v>
      </c>
      <c r="H79" s="0" t="n">
        <v>1313</v>
      </c>
      <c r="I79" s="0" t="n">
        <v>46.7</v>
      </c>
      <c r="J79" s="0" t="n">
        <v>110.6</v>
      </c>
      <c r="K79" s="0" t="n">
        <v>116</v>
      </c>
      <c r="L79" s="0" t="s">
        <v>305</v>
      </c>
      <c r="M79" s="0" t="n">
        <v>0.866</v>
      </c>
      <c r="N79" s="0" t="n">
        <v>0</v>
      </c>
    </row>
    <row r="80" customFormat="false" ht="12.8" hidden="false" customHeight="false" outlineLevel="0" collapsed="false">
      <c r="A80" s="0" t="s">
        <v>179</v>
      </c>
      <c r="B80" s="0" t="s">
        <v>180</v>
      </c>
      <c r="C80" s="0" t="n">
        <v>1039</v>
      </c>
      <c r="D80" s="0" t="n">
        <v>342</v>
      </c>
      <c r="E80" s="0" t="n">
        <v>588</v>
      </c>
      <c r="F80" s="0" t="n">
        <v>342</v>
      </c>
      <c r="G80" s="0" t="n">
        <v>-451</v>
      </c>
      <c r="H80" s="0" t="n">
        <v>484</v>
      </c>
      <c r="I80" s="0" t="n">
        <v>-43.4</v>
      </c>
      <c r="J80" s="0" t="n">
        <v>37.8</v>
      </c>
      <c r="K80" s="0" t="n">
        <v>65</v>
      </c>
      <c r="L80" s="0" t="s">
        <v>305</v>
      </c>
      <c r="M80" s="0" t="n">
        <v>1.534</v>
      </c>
      <c r="N80" s="0" t="n">
        <v>0</v>
      </c>
    </row>
    <row r="81" customFormat="false" ht="12.8" hidden="false" customHeight="false" outlineLevel="0" collapsed="false">
      <c r="A81" s="0" t="s">
        <v>181</v>
      </c>
      <c r="B81" s="0" t="s">
        <v>182</v>
      </c>
      <c r="C81" s="0" t="n">
        <v>1000</v>
      </c>
      <c r="D81" s="0" t="n">
        <v>86</v>
      </c>
      <c r="E81" s="0" t="n">
        <v>1048</v>
      </c>
      <c r="F81" s="0" t="n">
        <v>374</v>
      </c>
      <c r="G81" s="0" t="n">
        <v>48</v>
      </c>
      <c r="H81" s="0" t="n">
        <v>384</v>
      </c>
      <c r="I81" s="0" t="n">
        <v>4.8</v>
      </c>
      <c r="J81" s="0" t="n">
        <v>38.5</v>
      </c>
      <c r="K81" s="0" t="n">
        <v>486</v>
      </c>
      <c r="L81" s="0" t="s">
        <v>305</v>
      </c>
      <c r="M81" s="0" t="n">
        <v>0.206</v>
      </c>
      <c r="N81" s="0" t="n">
        <v>0</v>
      </c>
    </row>
    <row r="82" customFormat="false" ht="12.8" hidden="false" customHeight="false" outlineLevel="0" collapsed="false">
      <c r="A82" s="0" t="s">
        <v>183</v>
      </c>
      <c r="B82" s="0" t="s">
        <v>184</v>
      </c>
      <c r="C82" s="0" t="n">
        <v>1076</v>
      </c>
      <c r="D82" s="0" t="n">
        <v>92</v>
      </c>
      <c r="E82" s="0" t="n">
        <v>963</v>
      </c>
      <c r="F82" s="0" t="n">
        <v>379</v>
      </c>
      <c r="G82" s="0" t="n">
        <v>-113</v>
      </c>
      <c r="H82" s="0" t="n">
        <v>390</v>
      </c>
      <c r="I82" s="0" t="n">
        <v>-10.5</v>
      </c>
      <c r="J82" s="0" t="n">
        <v>36</v>
      </c>
      <c r="K82" s="0" t="n">
        <v>210</v>
      </c>
      <c r="L82" s="0" t="s">
        <v>305</v>
      </c>
      <c r="M82" s="0" t="n">
        <v>0.477</v>
      </c>
      <c r="N82" s="0" t="n">
        <v>0</v>
      </c>
    </row>
    <row r="83" customFormat="false" ht="12.8" hidden="false" customHeight="false" outlineLevel="0" collapsed="false">
      <c r="A83" s="0" t="s">
        <v>185</v>
      </c>
      <c r="B83" s="0" t="s">
        <v>186</v>
      </c>
      <c r="C83" s="0" t="n">
        <v>1123</v>
      </c>
      <c r="D83" s="0" t="n">
        <v>174</v>
      </c>
      <c r="E83" s="0" t="n">
        <v>1519</v>
      </c>
      <c r="F83" s="0" t="n">
        <v>552</v>
      </c>
      <c r="G83" s="0" t="n">
        <v>396</v>
      </c>
      <c r="H83" s="0" t="n">
        <v>579</v>
      </c>
      <c r="I83" s="0" t="n">
        <v>35.3</v>
      </c>
      <c r="J83" s="0" t="n">
        <v>53.4</v>
      </c>
      <c r="K83" s="0" t="n">
        <v>89</v>
      </c>
      <c r="L83" s="0" t="s">
        <v>305</v>
      </c>
      <c r="M83" s="0" t="n">
        <v>1.126</v>
      </c>
      <c r="N83" s="0" t="n">
        <v>0</v>
      </c>
    </row>
    <row r="84" customFormat="false" ht="12.8" hidden="false" customHeight="false" outlineLevel="0" collapsed="false">
      <c r="A84" s="0" t="s">
        <v>187</v>
      </c>
      <c r="B84" s="0" t="s">
        <v>188</v>
      </c>
      <c r="C84" s="0" t="n">
        <v>849</v>
      </c>
      <c r="D84" s="0" t="n">
        <v>74</v>
      </c>
      <c r="E84" s="0" t="n">
        <v>789</v>
      </c>
      <c r="F84" s="0" t="n">
        <v>60</v>
      </c>
      <c r="G84" s="0" t="n">
        <v>-60</v>
      </c>
      <c r="H84" s="0" t="n">
        <v>95</v>
      </c>
      <c r="I84" s="0" t="n">
        <v>-7.1</v>
      </c>
      <c r="J84" s="0" t="n">
        <v>10.7</v>
      </c>
      <c r="K84" s="0" t="n">
        <v>96</v>
      </c>
      <c r="L84" s="0" t="s">
        <v>305</v>
      </c>
      <c r="M84" s="0" t="n">
        <v>1.036</v>
      </c>
      <c r="N84" s="0" t="n">
        <v>0</v>
      </c>
    </row>
    <row r="85" customFormat="false" ht="12.8" hidden="false" customHeight="false" outlineLevel="0" collapsed="false">
      <c r="A85" s="0" t="s">
        <v>189</v>
      </c>
      <c r="B85" s="0" t="s">
        <v>190</v>
      </c>
      <c r="C85" s="0" t="n">
        <v>761</v>
      </c>
      <c r="D85" s="0" t="n">
        <v>877</v>
      </c>
      <c r="E85" s="0" t="n">
        <v>1453</v>
      </c>
      <c r="F85" s="0" t="n">
        <v>518</v>
      </c>
      <c r="G85" s="0" t="n">
        <v>692</v>
      </c>
      <c r="H85" s="0" t="n">
        <v>1019</v>
      </c>
      <c r="I85" s="0" t="n">
        <v>90.9</v>
      </c>
      <c r="J85" s="0" t="n">
        <v>230.3</v>
      </c>
      <c r="K85" s="0" t="n">
        <v>90</v>
      </c>
      <c r="L85" s="0" t="s">
        <v>305</v>
      </c>
      <c r="M85" s="0" t="n">
        <v>1.118</v>
      </c>
      <c r="N85" s="0" t="n">
        <v>0</v>
      </c>
    </row>
    <row r="86" customFormat="false" ht="12.8" hidden="false" customHeight="false" outlineLevel="0" collapsed="false">
      <c r="A86" s="0" t="s">
        <v>191</v>
      </c>
      <c r="B86" s="0" t="s">
        <v>192</v>
      </c>
      <c r="C86" s="0" t="n">
        <v>941</v>
      </c>
      <c r="D86" s="0" t="n">
        <v>42</v>
      </c>
      <c r="E86" s="0" t="n">
        <v>1154</v>
      </c>
      <c r="F86" s="0" t="n">
        <v>69</v>
      </c>
      <c r="G86" s="0" t="n">
        <v>213</v>
      </c>
      <c r="H86" s="0" t="n">
        <v>81</v>
      </c>
      <c r="I86" s="0" t="n">
        <v>22.6</v>
      </c>
      <c r="J86" s="0" t="n">
        <v>9.2</v>
      </c>
      <c r="K86" s="0" t="n">
        <v>23</v>
      </c>
      <c r="L86" s="0" t="s">
        <v>306</v>
      </c>
      <c r="M86" s="0" t="n">
        <v>4.338</v>
      </c>
      <c r="N86" s="0" t="n">
        <v>1</v>
      </c>
    </row>
    <row r="87" customFormat="false" ht="12.8" hidden="false" customHeight="false" outlineLevel="0" collapsed="false">
      <c r="A87" s="0" t="s">
        <v>193</v>
      </c>
      <c r="B87" s="0" t="s">
        <v>194</v>
      </c>
      <c r="C87" s="0" t="n">
        <v>770</v>
      </c>
      <c r="D87" s="0" t="n">
        <v>167</v>
      </c>
      <c r="E87" s="0" t="n">
        <v>862</v>
      </c>
      <c r="F87" s="0" t="n">
        <v>503</v>
      </c>
      <c r="G87" s="0" t="n">
        <v>92</v>
      </c>
      <c r="H87" s="0" t="n">
        <v>530</v>
      </c>
      <c r="I87" s="0" t="n">
        <v>11.9</v>
      </c>
      <c r="J87" s="0" t="n">
        <v>69.7</v>
      </c>
      <c r="K87" s="0" t="n">
        <v>350</v>
      </c>
      <c r="L87" s="0" t="s">
        <v>305</v>
      </c>
      <c r="M87" s="0" t="n">
        <v>0.286</v>
      </c>
      <c r="N87" s="0" t="n">
        <v>0</v>
      </c>
    </row>
    <row r="88" customFormat="false" ht="12.8" hidden="false" customHeight="false" outlineLevel="0" collapsed="false">
      <c r="A88" s="0" t="s">
        <v>195</v>
      </c>
      <c r="B88" s="0" t="s">
        <v>196</v>
      </c>
      <c r="C88" s="0" t="n">
        <v>1339</v>
      </c>
      <c r="D88" s="0" t="n">
        <v>323</v>
      </c>
      <c r="E88" s="0" t="n">
        <v>1111</v>
      </c>
      <c r="F88" s="0" t="n">
        <v>70</v>
      </c>
      <c r="G88" s="0" t="n">
        <v>-228</v>
      </c>
      <c r="H88" s="0" t="n">
        <v>330</v>
      </c>
      <c r="I88" s="0" t="n">
        <v>-17</v>
      </c>
      <c r="J88" s="0" t="n">
        <v>20.7</v>
      </c>
      <c r="K88" s="0" t="n">
        <v>88</v>
      </c>
      <c r="L88" s="0" t="s">
        <v>305</v>
      </c>
      <c r="M88" s="0" t="n">
        <v>1.135</v>
      </c>
      <c r="N88" s="0" t="n">
        <v>0</v>
      </c>
    </row>
    <row r="89" customFormat="false" ht="12.8" hidden="false" customHeight="false" outlineLevel="0" collapsed="false">
      <c r="A89" s="0" t="s">
        <v>197</v>
      </c>
      <c r="B89" s="0" t="s">
        <v>198</v>
      </c>
      <c r="C89" s="0" t="n">
        <v>921</v>
      </c>
      <c r="D89" s="0" t="n">
        <v>88</v>
      </c>
      <c r="E89" s="0" t="n">
        <v>1325</v>
      </c>
      <c r="F89" s="0" t="n">
        <v>220</v>
      </c>
      <c r="G89" s="0" t="n">
        <v>404</v>
      </c>
      <c r="H89" s="0" t="n">
        <v>237</v>
      </c>
      <c r="I89" s="0" t="n">
        <v>43.9</v>
      </c>
      <c r="J89" s="0" t="n">
        <v>27.6</v>
      </c>
      <c r="K89" s="0" t="n">
        <v>36</v>
      </c>
      <c r="L89" s="0" t="s">
        <v>305</v>
      </c>
      <c r="M89" s="0" t="n">
        <v>2.805</v>
      </c>
      <c r="N89" s="0" t="n">
        <v>1</v>
      </c>
    </row>
    <row r="90" customFormat="false" ht="12.8" hidden="false" customHeight="false" outlineLevel="0" collapsed="false">
      <c r="A90" s="0" t="s">
        <v>199</v>
      </c>
      <c r="B90" s="0" t="s">
        <v>200</v>
      </c>
      <c r="C90" s="0" t="n">
        <v>639</v>
      </c>
      <c r="D90" s="0" t="n">
        <v>216</v>
      </c>
      <c r="E90" s="0" t="n">
        <v>1222</v>
      </c>
      <c r="F90" s="0" t="n">
        <v>858</v>
      </c>
      <c r="G90" s="0" t="n">
        <v>583</v>
      </c>
      <c r="H90" s="0" t="n">
        <v>885</v>
      </c>
      <c r="I90" s="0" t="n">
        <v>91.2</v>
      </c>
      <c r="J90" s="0" t="n">
        <v>149</v>
      </c>
      <c r="K90" s="0" t="n">
        <v>92</v>
      </c>
      <c r="L90" s="0" t="s">
        <v>305</v>
      </c>
      <c r="M90" s="0" t="n">
        <v>1.084</v>
      </c>
      <c r="N90" s="0" t="n">
        <v>0</v>
      </c>
    </row>
    <row r="91" customFormat="false" ht="12.8" hidden="false" customHeight="false" outlineLevel="0" collapsed="false">
      <c r="A91" s="0" t="s">
        <v>201</v>
      </c>
      <c r="B91" s="0" t="s">
        <v>202</v>
      </c>
      <c r="C91" s="0" t="n">
        <v>939</v>
      </c>
      <c r="D91" s="0" t="n">
        <v>135</v>
      </c>
      <c r="E91" s="0" t="n">
        <v>860</v>
      </c>
      <c r="F91" s="0" t="n">
        <v>248</v>
      </c>
      <c r="G91" s="0" t="n">
        <v>-79</v>
      </c>
      <c r="H91" s="0" t="n">
        <v>282</v>
      </c>
      <c r="I91" s="0" t="n">
        <v>-8.4</v>
      </c>
      <c r="J91" s="0" t="n">
        <v>29.5</v>
      </c>
      <c r="K91" s="0" t="n">
        <v>217</v>
      </c>
      <c r="L91" s="0" t="s">
        <v>305</v>
      </c>
      <c r="M91" s="0" t="n">
        <v>0.46</v>
      </c>
      <c r="N91" s="0" t="n">
        <v>0</v>
      </c>
    </row>
    <row r="92" customFormat="false" ht="12.8" hidden="false" customHeight="false" outlineLevel="0" collapsed="false">
      <c r="A92" s="0" t="s">
        <v>203</v>
      </c>
      <c r="B92" s="0" t="s">
        <v>204</v>
      </c>
      <c r="C92" s="0" t="n">
        <v>973</v>
      </c>
      <c r="D92" s="0" t="n">
        <v>68</v>
      </c>
      <c r="E92" s="0" t="n">
        <v>1134</v>
      </c>
      <c r="F92" s="0" t="n">
        <v>112</v>
      </c>
      <c r="G92" s="0" t="n">
        <v>161</v>
      </c>
      <c r="H92" s="0" t="n">
        <v>131</v>
      </c>
      <c r="I92" s="0" t="n">
        <v>16.5</v>
      </c>
      <c r="J92" s="0" t="n">
        <v>14.1</v>
      </c>
      <c r="K92" s="0" t="n">
        <v>49</v>
      </c>
      <c r="L92" s="0" t="s">
        <v>305</v>
      </c>
      <c r="M92" s="0" t="n">
        <v>2.021</v>
      </c>
      <c r="N92" s="0" t="n">
        <v>1</v>
      </c>
    </row>
    <row r="93" customFormat="false" ht="12.8" hidden="false" customHeight="false" outlineLevel="0" collapsed="false">
      <c r="A93" s="0" t="s">
        <v>205</v>
      </c>
      <c r="B93" s="0" t="s">
        <v>206</v>
      </c>
      <c r="C93" s="0" t="n">
        <v>894</v>
      </c>
      <c r="D93" s="0" t="n">
        <v>50</v>
      </c>
      <c r="E93" s="0" t="n">
        <v>1149</v>
      </c>
      <c r="F93" s="0" t="n">
        <v>100</v>
      </c>
      <c r="G93" s="0" t="n">
        <v>255</v>
      </c>
      <c r="H93" s="0" t="n">
        <v>112</v>
      </c>
      <c r="I93" s="0" t="n">
        <v>28.5</v>
      </c>
      <c r="J93" s="0" t="n">
        <v>13.3</v>
      </c>
      <c r="K93" s="0" t="n">
        <v>27</v>
      </c>
      <c r="L93" s="0" t="s">
        <v>306</v>
      </c>
      <c r="M93" s="0" t="n">
        <v>3.752</v>
      </c>
      <c r="N93" s="0" t="n">
        <v>1</v>
      </c>
    </row>
    <row r="94" customFormat="false" ht="12.8" hidden="false" customHeight="false" outlineLevel="0" collapsed="false">
      <c r="A94" s="0" t="s">
        <v>207</v>
      </c>
      <c r="B94" s="0" t="s">
        <v>208</v>
      </c>
      <c r="C94" s="0" t="n">
        <v>891</v>
      </c>
      <c r="D94" s="0" t="n">
        <v>132</v>
      </c>
      <c r="E94" s="0" t="n">
        <v>1013</v>
      </c>
      <c r="F94" s="0" t="n">
        <v>105</v>
      </c>
      <c r="G94" s="0" t="n">
        <v>122</v>
      </c>
      <c r="H94" s="0" t="n">
        <v>169</v>
      </c>
      <c r="I94" s="0" t="n">
        <v>13.7</v>
      </c>
      <c r="J94" s="0" t="n">
        <v>20.6</v>
      </c>
      <c r="K94" s="0" t="n">
        <v>84</v>
      </c>
      <c r="L94" s="0" t="s">
        <v>305</v>
      </c>
      <c r="M94" s="0" t="n">
        <v>1.19</v>
      </c>
      <c r="N94" s="0" t="n">
        <v>0</v>
      </c>
    </row>
    <row r="95" customFormat="false" ht="12.8" hidden="false" customHeight="false" outlineLevel="0" collapsed="false">
      <c r="A95" s="0" t="s">
        <v>209</v>
      </c>
      <c r="B95" s="0" t="s">
        <v>210</v>
      </c>
      <c r="C95" s="0" t="n">
        <v>903</v>
      </c>
      <c r="D95" s="0" t="n">
        <v>106</v>
      </c>
      <c r="E95" s="0" t="n">
        <v>1026</v>
      </c>
      <c r="F95" s="0" t="n">
        <v>86</v>
      </c>
      <c r="G95" s="0" t="n">
        <v>123</v>
      </c>
      <c r="H95" s="0" t="n">
        <v>136</v>
      </c>
      <c r="I95" s="0" t="n">
        <v>13.6</v>
      </c>
      <c r="J95" s="0" t="n">
        <v>16.4</v>
      </c>
      <c r="K95" s="0" t="n">
        <v>67</v>
      </c>
      <c r="L95" s="0" t="s">
        <v>305</v>
      </c>
      <c r="M95" s="0" t="n">
        <v>1.482</v>
      </c>
      <c r="N95" s="0" t="n">
        <v>0</v>
      </c>
    </row>
    <row r="96" customFormat="false" ht="12.8" hidden="false" customHeight="false" outlineLevel="0" collapsed="false">
      <c r="A96" s="0" t="s">
        <v>211</v>
      </c>
      <c r="B96" s="0" t="s">
        <v>212</v>
      </c>
      <c r="C96" s="0" t="n">
        <v>1095</v>
      </c>
      <c r="D96" s="0" t="n">
        <v>128</v>
      </c>
      <c r="E96" s="0" t="n">
        <v>996</v>
      </c>
      <c r="F96" s="0" t="n">
        <v>93</v>
      </c>
      <c r="G96" s="0" t="n">
        <v>-99</v>
      </c>
      <c r="H96" s="0" t="n">
        <v>158</v>
      </c>
      <c r="I96" s="0" t="n">
        <v>-9</v>
      </c>
      <c r="J96" s="0" t="n">
        <v>13.6</v>
      </c>
      <c r="K96" s="0" t="n">
        <v>97</v>
      </c>
      <c r="L96" s="0" t="s">
        <v>305</v>
      </c>
      <c r="M96" s="0" t="n">
        <v>1.029</v>
      </c>
      <c r="N96" s="0" t="n">
        <v>0</v>
      </c>
    </row>
    <row r="97" customFormat="false" ht="12.8" hidden="false" customHeight="false" outlineLevel="0" collapsed="false">
      <c r="A97" s="0" t="s">
        <v>213</v>
      </c>
      <c r="B97" s="0" t="s">
        <v>214</v>
      </c>
      <c r="C97" s="0" t="n">
        <v>1036</v>
      </c>
      <c r="D97" s="0" t="n">
        <v>116</v>
      </c>
      <c r="E97" s="0" t="n">
        <v>1344</v>
      </c>
      <c r="F97" s="0" t="n">
        <v>101</v>
      </c>
      <c r="G97" s="0" t="n">
        <v>308</v>
      </c>
      <c r="H97" s="0" t="n">
        <v>154</v>
      </c>
      <c r="I97" s="0" t="n">
        <v>29.7</v>
      </c>
      <c r="J97" s="0" t="n">
        <v>17.5</v>
      </c>
      <c r="K97" s="0" t="n">
        <v>30</v>
      </c>
      <c r="L97" s="0" t="s">
        <v>306</v>
      </c>
      <c r="M97" s="0" t="n">
        <v>3.294</v>
      </c>
      <c r="N97" s="0" t="n">
        <v>1</v>
      </c>
    </row>
    <row r="98" customFormat="false" ht="12.8" hidden="false" customHeight="false" outlineLevel="0" collapsed="false">
      <c r="A98" s="0" t="s">
        <v>215</v>
      </c>
      <c r="B98" s="0" t="s">
        <v>216</v>
      </c>
      <c r="C98" s="0" t="n">
        <v>1015</v>
      </c>
      <c r="D98" s="0" t="n">
        <v>75</v>
      </c>
      <c r="E98" s="0" t="n">
        <v>1104</v>
      </c>
      <c r="F98" s="0" t="n">
        <v>83</v>
      </c>
      <c r="G98" s="0" t="n">
        <v>89</v>
      </c>
      <c r="H98" s="0" t="n">
        <v>112</v>
      </c>
      <c r="I98" s="0" t="n">
        <v>8.8</v>
      </c>
      <c r="J98" s="0" t="n">
        <v>11.5</v>
      </c>
      <c r="K98" s="0" t="n">
        <v>77</v>
      </c>
      <c r="L98" s="0" t="s">
        <v>305</v>
      </c>
      <c r="M98" s="0" t="n">
        <v>1.309</v>
      </c>
      <c r="N98" s="0" t="n">
        <v>0</v>
      </c>
    </row>
    <row r="99" customFormat="false" ht="12.8" hidden="false" customHeight="false" outlineLevel="0" collapsed="false">
      <c r="A99" s="0" t="s">
        <v>217</v>
      </c>
      <c r="B99" s="0" t="s">
        <v>218</v>
      </c>
      <c r="C99" s="0" t="n">
        <v>923</v>
      </c>
      <c r="D99" s="0" t="n">
        <v>63</v>
      </c>
      <c r="E99" s="0" t="n">
        <v>943</v>
      </c>
      <c r="F99" s="0" t="n">
        <v>240</v>
      </c>
      <c r="G99" s="0" t="n">
        <v>20</v>
      </c>
      <c r="H99" s="0" t="n">
        <v>248</v>
      </c>
      <c r="I99" s="0" t="n">
        <v>2.2</v>
      </c>
      <c r="J99" s="0" t="n">
        <v>26.9</v>
      </c>
      <c r="K99" s="0" t="n">
        <v>754</v>
      </c>
      <c r="L99" s="0" t="s">
        <v>305</v>
      </c>
      <c r="M99" s="0" t="n">
        <v>0.133</v>
      </c>
      <c r="N99" s="0" t="n">
        <v>0</v>
      </c>
    </row>
    <row r="100" customFormat="false" ht="12.8" hidden="false" customHeight="false" outlineLevel="0" collapsed="false">
      <c r="A100" s="0" t="s">
        <v>219</v>
      </c>
      <c r="B100" s="0" t="s">
        <v>220</v>
      </c>
      <c r="C100" s="0" t="n">
        <v>834</v>
      </c>
      <c r="D100" s="0" t="n">
        <v>61</v>
      </c>
      <c r="E100" s="0" t="n">
        <v>805</v>
      </c>
      <c r="F100" s="0" t="n">
        <v>158</v>
      </c>
      <c r="G100" s="0" t="n">
        <v>-29</v>
      </c>
      <c r="H100" s="0" t="n">
        <v>169</v>
      </c>
      <c r="I100" s="0" t="n">
        <v>-3.5</v>
      </c>
      <c r="J100" s="0" t="n">
        <v>20.2</v>
      </c>
      <c r="K100" s="0" t="n">
        <v>354</v>
      </c>
      <c r="L100" s="0" t="s">
        <v>305</v>
      </c>
      <c r="M100" s="0" t="n">
        <v>0.282</v>
      </c>
      <c r="N100" s="0" t="n">
        <v>0</v>
      </c>
    </row>
    <row r="101" customFormat="false" ht="12.8" hidden="false" customHeight="false" outlineLevel="0" collapsed="false">
      <c r="A101" s="0" t="s">
        <v>221</v>
      </c>
      <c r="B101" s="0" t="s">
        <v>222</v>
      </c>
      <c r="C101" s="0" t="n">
        <v>1275</v>
      </c>
      <c r="D101" s="0" t="n">
        <v>119</v>
      </c>
      <c r="E101" s="0" t="n">
        <v>1186</v>
      </c>
      <c r="F101" s="0" t="n">
        <v>85</v>
      </c>
      <c r="G101" s="0" t="n">
        <v>-89</v>
      </c>
      <c r="H101" s="0" t="n">
        <v>146</v>
      </c>
      <c r="I101" s="0" t="n">
        <v>-7</v>
      </c>
      <c r="J101" s="0" t="n">
        <v>10.9</v>
      </c>
      <c r="K101" s="0" t="n">
        <v>100</v>
      </c>
      <c r="L101" s="0" t="s">
        <v>305</v>
      </c>
      <c r="M101" s="0" t="n">
        <v>1.001</v>
      </c>
      <c r="N101" s="0" t="n">
        <v>0</v>
      </c>
    </row>
    <row r="102" customFormat="false" ht="12.8" hidden="false" customHeight="false" outlineLevel="0" collapsed="false">
      <c r="A102" s="0" t="s">
        <v>223</v>
      </c>
      <c r="B102" s="0" t="s">
        <v>224</v>
      </c>
      <c r="C102" s="0" t="n">
        <v>1161</v>
      </c>
      <c r="D102" s="0" t="n">
        <v>81</v>
      </c>
      <c r="E102" s="0" t="n">
        <v>1325</v>
      </c>
      <c r="F102" s="0" t="n">
        <v>110</v>
      </c>
      <c r="G102" s="0" t="n">
        <v>164</v>
      </c>
      <c r="H102" s="0" t="n">
        <v>137</v>
      </c>
      <c r="I102" s="0" t="n">
        <v>14.1</v>
      </c>
      <c r="J102" s="0" t="n">
        <v>12.4</v>
      </c>
      <c r="K102" s="0" t="n">
        <v>51</v>
      </c>
      <c r="L102" s="0" t="s">
        <v>305</v>
      </c>
      <c r="M102" s="0" t="n">
        <v>1.975</v>
      </c>
      <c r="N102" s="0" t="n">
        <v>1</v>
      </c>
    </row>
    <row r="103" customFormat="false" ht="12.8" hidden="false" customHeight="false" outlineLevel="0" collapsed="false">
      <c r="A103" s="0" t="s">
        <v>225</v>
      </c>
      <c r="B103" s="0" t="s">
        <v>226</v>
      </c>
      <c r="C103" s="0" t="n">
        <v>1290</v>
      </c>
      <c r="D103" s="0" t="n">
        <v>109</v>
      </c>
      <c r="E103" s="0" t="n">
        <v>1454</v>
      </c>
      <c r="F103" s="0" t="n">
        <v>279</v>
      </c>
      <c r="G103" s="0" t="n">
        <v>164</v>
      </c>
      <c r="H103" s="0" t="n">
        <v>300</v>
      </c>
      <c r="I103" s="0" t="n">
        <v>12.7</v>
      </c>
      <c r="J103" s="0" t="n">
        <v>23.6</v>
      </c>
      <c r="K103" s="0" t="n">
        <v>111</v>
      </c>
      <c r="L103" s="0" t="s">
        <v>305</v>
      </c>
      <c r="M103" s="0" t="n">
        <v>0.901</v>
      </c>
      <c r="N103" s="0" t="n">
        <v>0</v>
      </c>
    </row>
    <row r="104" customFormat="false" ht="12.8" hidden="false" customHeight="false" outlineLevel="0" collapsed="false">
      <c r="A104" s="0" t="s">
        <v>227</v>
      </c>
      <c r="B104" s="0" t="s">
        <v>228</v>
      </c>
    </row>
    <row r="105" customFormat="false" ht="12.8" hidden="false" customHeight="false" outlineLevel="0" collapsed="false">
      <c r="A105" s="0" t="s">
        <v>229</v>
      </c>
      <c r="B105" s="0" t="s">
        <v>230</v>
      </c>
      <c r="C105" s="0" t="n">
        <v>1031</v>
      </c>
      <c r="D105" s="0" t="n">
        <v>120</v>
      </c>
      <c r="E105" s="0" t="n">
        <v>1044</v>
      </c>
      <c r="F105" s="0" t="n">
        <v>97</v>
      </c>
      <c r="G105" s="0" t="n">
        <v>13</v>
      </c>
      <c r="H105" s="0" t="n">
        <v>154</v>
      </c>
      <c r="I105" s="0" t="n">
        <v>1.3</v>
      </c>
      <c r="J105" s="0" t="n">
        <v>14.9</v>
      </c>
      <c r="K105" s="0" t="n">
        <v>720</v>
      </c>
      <c r="L105" s="0" t="s">
        <v>307</v>
      </c>
      <c r="M105" s="0" t="n">
        <v>0.139</v>
      </c>
      <c r="N105" s="0" t="n">
        <v>0</v>
      </c>
    </row>
    <row r="106" customFormat="false" ht="12.8" hidden="false" customHeight="false" outlineLevel="0" collapsed="false">
      <c r="A106" s="0" t="s">
        <v>231</v>
      </c>
      <c r="B106" s="0" t="s">
        <v>232</v>
      </c>
      <c r="C106" s="0" t="n">
        <v>1195</v>
      </c>
      <c r="D106" s="0" t="n">
        <v>158</v>
      </c>
      <c r="E106" s="0" t="n">
        <v>1393</v>
      </c>
      <c r="F106" s="0" t="n">
        <v>344</v>
      </c>
      <c r="G106" s="0" t="n">
        <v>198</v>
      </c>
      <c r="H106" s="0" t="n">
        <v>379</v>
      </c>
      <c r="I106" s="0" t="n">
        <v>16.6</v>
      </c>
      <c r="J106" s="0" t="n">
        <v>31.6</v>
      </c>
      <c r="K106" s="0" t="n">
        <v>116</v>
      </c>
      <c r="L106" s="0" t="s">
        <v>307</v>
      </c>
      <c r="M106" s="0" t="n">
        <v>0.86</v>
      </c>
      <c r="N106" s="0" t="n">
        <v>0</v>
      </c>
    </row>
    <row r="107" customFormat="false" ht="12.8" hidden="false" customHeight="false" outlineLevel="0" collapsed="false">
      <c r="A107" s="0" t="s">
        <v>233</v>
      </c>
      <c r="B107" s="0" t="s">
        <v>234</v>
      </c>
      <c r="C107" s="0" t="n">
        <v>961</v>
      </c>
      <c r="D107" s="0" t="n">
        <v>91</v>
      </c>
      <c r="E107" s="0" t="n">
        <v>938</v>
      </c>
      <c r="F107" s="0" t="n">
        <v>75</v>
      </c>
      <c r="G107" s="0" t="n">
        <v>-23</v>
      </c>
      <c r="H107" s="0" t="n">
        <v>118</v>
      </c>
      <c r="I107" s="0" t="n">
        <v>-2.4</v>
      </c>
      <c r="J107" s="0" t="n">
        <v>12.3</v>
      </c>
      <c r="K107" s="0" t="n">
        <v>312</v>
      </c>
      <c r="L107" s="0" t="s">
        <v>307</v>
      </c>
      <c r="M107" s="0" t="n">
        <v>0.321</v>
      </c>
      <c r="N107" s="0" t="n">
        <v>0</v>
      </c>
    </row>
    <row r="108" customFormat="false" ht="12.8" hidden="false" customHeight="false" outlineLevel="0" collapsed="false">
      <c r="A108" s="0" t="s">
        <v>235</v>
      </c>
      <c r="B108" s="0" t="s">
        <v>236</v>
      </c>
      <c r="C108" s="0" t="n">
        <v>992</v>
      </c>
      <c r="D108" s="0" t="n">
        <v>146</v>
      </c>
      <c r="E108" s="0" t="n">
        <v>1408</v>
      </c>
      <c r="F108" s="0" t="n">
        <v>113</v>
      </c>
      <c r="G108" s="0" t="n">
        <v>416</v>
      </c>
      <c r="H108" s="0" t="n">
        <v>185</v>
      </c>
      <c r="I108" s="0" t="n">
        <v>41.9</v>
      </c>
      <c r="J108" s="0" t="n">
        <v>17.6</v>
      </c>
      <c r="K108" s="0" t="n">
        <v>27</v>
      </c>
      <c r="L108" s="0" t="s">
        <v>306</v>
      </c>
      <c r="M108" s="0" t="n">
        <v>3.707</v>
      </c>
      <c r="N108" s="0" t="n">
        <v>1</v>
      </c>
    </row>
    <row r="109" customFormat="false" ht="12.8" hidden="false" customHeight="false" outlineLevel="0" collapsed="false">
      <c r="A109" s="0" t="s">
        <v>237</v>
      </c>
      <c r="B109" s="0" t="s">
        <v>238</v>
      </c>
      <c r="C109" s="0" t="n">
        <v>793</v>
      </c>
      <c r="D109" s="0" t="n">
        <v>70</v>
      </c>
      <c r="E109" s="0" t="n">
        <v>957</v>
      </c>
      <c r="F109" s="0" t="n">
        <v>36</v>
      </c>
      <c r="G109" s="0" t="n">
        <v>164</v>
      </c>
      <c r="H109" s="0" t="n">
        <v>79</v>
      </c>
      <c r="I109" s="0" t="n">
        <v>20.7</v>
      </c>
      <c r="J109" s="0" t="n">
        <v>9.8</v>
      </c>
      <c r="K109" s="0" t="n">
        <v>29</v>
      </c>
      <c r="L109" s="0" t="s">
        <v>306</v>
      </c>
      <c r="M109" s="0" t="n">
        <v>3.427</v>
      </c>
      <c r="N109" s="0" t="n">
        <v>1</v>
      </c>
    </row>
    <row r="110" customFormat="false" ht="12.8" hidden="false" customHeight="false" outlineLevel="0" collapsed="false">
      <c r="A110" s="0" t="s">
        <v>239</v>
      </c>
      <c r="B110" s="0" t="s">
        <v>240</v>
      </c>
      <c r="C110" s="0" t="n">
        <v>683</v>
      </c>
      <c r="D110" s="0" t="n">
        <v>58</v>
      </c>
      <c r="E110" s="0" t="n">
        <v>838</v>
      </c>
      <c r="F110" s="0" t="n">
        <v>81</v>
      </c>
      <c r="G110" s="0" t="n">
        <v>155</v>
      </c>
      <c r="H110" s="0" t="n">
        <v>100</v>
      </c>
      <c r="I110" s="0" t="n">
        <v>22.7</v>
      </c>
      <c r="J110" s="0" t="n">
        <v>14.5</v>
      </c>
      <c r="K110" s="0" t="n">
        <v>39</v>
      </c>
      <c r="L110" s="0" t="s">
        <v>307</v>
      </c>
      <c r="M110" s="0" t="n">
        <v>2.559</v>
      </c>
      <c r="N110" s="0" t="n">
        <v>1</v>
      </c>
    </row>
    <row r="111" customFormat="false" ht="12.8" hidden="false" customHeight="false" outlineLevel="0" collapsed="false">
      <c r="A111" s="0" t="s">
        <v>241</v>
      </c>
      <c r="B111" s="0" t="s">
        <v>242</v>
      </c>
      <c r="C111" s="0" t="n">
        <v>315</v>
      </c>
      <c r="D111" s="0" t="n">
        <v>47</v>
      </c>
      <c r="E111" s="0" t="n">
        <v>360</v>
      </c>
      <c r="F111" s="0" t="n">
        <v>43</v>
      </c>
      <c r="G111" s="0" t="n">
        <v>45</v>
      </c>
      <c r="H111" s="0" t="n">
        <v>64</v>
      </c>
      <c r="I111" s="0" t="n">
        <v>14.3</v>
      </c>
      <c r="J111" s="0" t="n">
        <v>20.2</v>
      </c>
      <c r="K111" s="0" t="n">
        <v>86</v>
      </c>
      <c r="L111" s="0" t="s">
        <v>307</v>
      </c>
      <c r="M111" s="0" t="n">
        <v>1.162</v>
      </c>
      <c r="N111" s="0" t="n">
        <v>0</v>
      </c>
    </row>
    <row r="112" customFormat="false" ht="12.8" hidden="false" customHeight="false" outlineLevel="0" collapsed="false">
      <c r="A112" s="0" t="s">
        <v>243</v>
      </c>
      <c r="B112" s="0" t="s">
        <v>244</v>
      </c>
      <c r="C112" s="0" t="n">
        <v>741</v>
      </c>
      <c r="D112" s="0" t="n">
        <v>60</v>
      </c>
      <c r="E112" s="0" t="n">
        <v>875</v>
      </c>
      <c r="F112" s="0" t="n">
        <v>46</v>
      </c>
      <c r="G112" s="0" t="n">
        <v>134</v>
      </c>
      <c r="H112" s="0" t="n">
        <v>76</v>
      </c>
      <c r="I112" s="0" t="n">
        <v>18.1</v>
      </c>
      <c r="J112" s="0" t="n">
        <v>10.2</v>
      </c>
      <c r="K112" s="0" t="n">
        <v>34</v>
      </c>
      <c r="L112" s="0" t="s">
        <v>306</v>
      </c>
      <c r="M112" s="0" t="n">
        <v>2.916</v>
      </c>
      <c r="N112" s="0" t="n">
        <v>1</v>
      </c>
    </row>
    <row r="113" customFormat="false" ht="12.8" hidden="false" customHeight="false" outlineLevel="0" collapsed="false">
      <c r="A113" s="0" t="s">
        <v>245</v>
      </c>
      <c r="B113" s="0" t="s">
        <v>246</v>
      </c>
      <c r="C113" s="0" t="n">
        <v>892</v>
      </c>
      <c r="D113" s="0" t="n">
        <v>94</v>
      </c>
      <c r="E113" s="0" t="n">
        <v>966</v>
      </c>
      <c r="F113" s="0" t="n">
        <v>29</v>
      </c>
      <c r="G113" s="0" t="n">
        <v>74</v>
      </c>
      <c r="H113" s="0" t="n">
        <v>98</v>
      </c>
      <c r="I113" s="0" t="n">
        <v>8.3</v>
      </c>
      <c r="J113" s="0" t="n">
        <v>11</v>
      </c>
      <c r="K113" s="0" t="n">
        <v>81</v>
      </c>
      <c r="L113" s="0" t="s">
        <v>307</v>
      </c>
      <c r="M113" s="0" t="n">
        <v>1.237</v>
      </c>
      <c r="N113" s="0" t="n">
        <v>0</v>
      </c>
    </row>
    <row r="114" customFormat="false" ht="12.8" hidden="false" customHeight="false" outlineLevel="0" collapsed="false">
      <c r="A114" s="0" t="s">
        <v>247</v>
      </c>
      <c r="B114" s="0" t="s">
        <v>248</v>
      </c>
      <c r="C114" s="0" t="n">
        <v>934</v>
      </c>
      <c r="D114" s="0" t="n">
        <v>90</v>
      </c>
      <c r="E114" s="0" t="n">
        <v>967</v>
      </c>
      <c r="F114" s="0" t="n">
        <v>45</v>
      </c>
      <c r="G114" s="0" t="n">
        <v>33</v>
      </c>
      <c r="H114" s="0" t="n">
        <v>101</v>
      </c>
      <c r="I114" s="0" t="n">
        <v>3.5</v>
      </c>
      <c r="J114" s="0" t="n">
        <v>10.8</v>
      </c>
      <c r="K114" s="0" t="n">
        <v>186</v>
      </c>
      <c r="L114" s="0" t="s">
        <v>307</v>
      </c>
      <c r="M114" s="0" t="n">
        <v>0.539</v>
      </c>
      <c r="N114" s="0" t="n">
        <v>0</v>
      </c>
    </row>
    <row r="115" customFormat="false" ht="12.8" hidden="false" customHeight="false" outlineLevel="0" collapsed="false">
      <c r="A115" s="0" t="s">
        <v>249</v>
      </c>
      <c r="B115" s="0" t="s">
        <v>250</v>
      </c>
      <c r="C115" s="0" t="n">
        <v>893</v>
      </c>
      <c r="D115" s="0" t="n">
        <v>134</v>
      </c>
      <c r="E115" s="0" t="n">
        <v>878</v>
      </c>
      <c r="F115" s="0" t="n">
        <v>48</v>
      </c>
      <c r="G115" s="0" t="n">
        <v>-15</v>
      </c>
      <c r="H115" s="0" t="n">
        <v>142</v>
      </c>
      <c r="I115" s="0" t="n">
        <v>-1.7</v>
      </c>
      <c r="J115" s="0" t="n">
        <v>15.9</v>
      </c>
      <c r="K115" s="0" t="n">
        <v>575</v>
      </c>
      <c r="L115" s="0" t="s">
        <v>307</v>
      </c>
      <c r="M115" s="0" t="n">
        <v>0.173</v>
      </c>
      <c r="N115" s="0" t="n">
        <v>0</v>
      </c>
    </row>
    <row r="116" customFormat="false" ht="12.8" hidden="false" customHeight="false" outlineLevel="0" collapsed="false">
      <c r="A116" s="0" t="s">
        <v>251</v>
      </c>
      <c r="B116" s="0" t="s">
        <v>252</v>
      </c>
      <c r="C116" s="0" t="n">
        <v>899</v>
      </c>
      <c r="D116" s="0" t="n">
        <v>174</v>
      </c>
      <c r="E116" s="0" t="n">
        <v>1092</v>
      </c>
      <c r="F116" s="0" t="n">
        <v>92</v>
      </c>
      <c r="G116" s="0" t="n">
        <v>193</v>
      </c>
      <c r="H116" s="0" t="n">
        <v>197</v>
      </c>
      <c r="I116" s="0" t="n">
        <v>21.5</v>
      </c>
      <c r="J116" s="0" t="n">
        <v>21.5</v>
      </c>
      <c r="K116" s="0" t="n">
        <v>62</v>
      </c>
      <c r="L116" s="0" t="s">
        <v>307</v>
      </c>
      <c r="M116" s="0" t="n">
        <v>1.613</v>
      </c>
      <c r="N116" s="0" t="n">
        <v>0</v>
      </c>
    </row>
    <row r="117" customFormat="false" ht="12.8" hidden="false" customHeight="false" outlineLevel="0" collapsed="false">
      <c r="A117" s="0" t="s">
        <v>253</v>
      </c>
      <c r="B117" s="0" t="s">
        <v>254</v>
      </c>
      <c r="C117" s="0" t="n">
        <v>862</v>
      </c>
      <c r="D117" s="0" t="n">
        <v>73</v>
      </c>
      <c r="E117" s="0" t="n">
        <v>998</v>
      </c>
      <c r="F117" s="0" t="n">
        <v>166</v>
      </c>
      <c r="G117" s="0" t="n">
        <v>136</v>
      </c>
      <c r="H117" s="0" t="n">
        <v>181</v>
      </c>
      <c r="I117" s="0" t="n">
        <v>15.8</v>
      </c>
      <c r="J117" s="0" t="n">
        <v>21</v>
      </c>
      <c r="K117" s="0" t="n">
        <v>81</v>
      </c>
      <c r="L117" s="0" t="s">
        <v>307</v>
      </c>
      <c r="M117" s="0" t="n">
        <v>1.234</v>
      </c>
      <c r="N117" s="0" t="n">
        <v>0</v>
      </c>
    </row>
    <row r="118" customFormat="false" ht="12.8" hidden="false" customHeight="false" outlineLevel="0" collapsed="false">
      <c r="A118" s="0" t="s">
        <v>255</v>
      </c>
      <c r="B118" s="0" t="s">
        <v>256</v>
      </c>
      <c r="C118" s="0" t="n">
        <v>962</v>
      </c>
      <c r="D118" s="0" t="n">
        <v>113</v>
      </c>
      <c r="E118" s="0" t="n">
        <v>1115</v>
      </c>
      <c r="F118" s="0" t="n">
        <v>74</v>
      </c>
      <c r="G118" s="0" t="n">
        <v>153</v>
      </c>
      <c r="H118" s="0" t="n">
        <v>135</v>
      </c>
      <c r="I118" s="0" t="n">
        <v>15.9</v>
      </c>
      <c r="J118" s="0" t="n">
        <v>13.9</v>
      </c>
      <c r="K118" s="0" t="n">
        <v>54</v>
      </c>
      <c r="L118" s="0" t="s">
        <v>307</v>
      </c>
      <c r="M118" s="0" t="n">
        <v>1.863</v>
      </c>
      <c r="N118" s="0" t="n">
        <v>1</v>
      </c>
    </row>
    <row r="119" customFormat="false" ht="12.8" hidden="false" customHeight="false" outlineLevel="0" collapsed="false">
      <c r="A119" s="0" t="s">
        <v>257</v>
      </c>
      <c r="B119" s="0" t="s">
        <v>258</v>
      </c>
      <c r="C119" s="0" t="n">
        <v>813</v>
      </c>
      <c r="D119" s="0" t="n">
        <v>55</v>
      </c>
      <c r="E119" s="0" t="n">
        <v>877</v>
      </c>
      <c r="F119" s="0" t="n">
        <v>57</v>
      </c>
      <c r="G119" s="0" t="n">
        <v>64</v>
      </c>
      <c r="H119" s="0" t="n">
        <v>79</v>
      </c>
      <c r="I119" s="0" t="n">
        <v>7.9</v>
      </c>
      <c r="J119" s="0" t="n">
        <v>9.7</v>
      </c>
      <c r="K119" s="0" t="n">
        <v>75</v>
      </c>
      <c r="L119" s="0" t="s">
        <v>307</v>
      </c>
      <c r="M119" s="0" t="n">
        <v>1.329</v>
      </c>
      <c r="N119" s="0" t="n">
        <v>0</v>
      </c>
    </row>
    <row r="120" customFormat="false" ht="12.8" hidden="false" customHeight="false" outlineLevel="0" collapsed="false">
      <c r="A120" s="0" t="s">
        <v>259</v>
      </c>
      <c r="B120" s="0" t="s">
        <v>260</v>
      </c>
      <c r="C120" s="0" t="n">
        <v>820</v>
      </c>
      <c r="D120" s="0" t="n">
        <v>47</v>
      </c>
      <c r="E120" s="0" t="n">
        <v>952</v>
      </c>
      <c r="F120" s="0" t="n">
        <v>54</v>
      </c>
      <c r="G120" s="0" t="n">
        <v>132</v>
      </c>
      <c r="H120" s="0" t="n">
        <v>72</v>
      </c>
      <c r="I120" s="0" t="n">
        <v>16.1</v>
      </c>
      <c r="J120" s="0" t="n">
        <v>8.7</v>
      </c>
      <c r="K120" s="0" t="n">
        <v>33</v>
      </c>
      <c r="L120" s="0" t="s">
        <v>306</v>
      </c>
      <c r="M120" s="0" t="n">
        <v>3.033</v>
      </c>
      <c r="N120" s="0" t="n">
        <v>1</v>
      </c>
    </row>
    <row r="121" customFormat="false" ht="12.8" hidden="false" customHeight="false" outlineLevel="0" collapsed="false">
      <c r="A121" s="0" t="s">
        <v>261</v>
      </c>
      <c r="B121" s="0" t="s">
        <v>262</v>
      </c>
      <c r="C121" s="0" t="n">
        <v>985</v>
      </c>
      <c r="D121" s="0" t="n">
        <v>85</v>
      </c>
      <c r="E121" s="0" t="n">
        <v>943</v>
      </c>
      <c r="F121" s="0" t="n">
        <v>39</v>
      </c>
      <c r="G121" s="0" t="n">
        <v>-42</v>
      </c>
      <c r="H121" s="0" t="n">
        <v>94</v>
      </c>
      <c r="I121" s="0" t="n">
        <v>-4.3</v>
      </c>
      <c r="J121" s="0" t="n">
        <v>9.5</v>
      </c>
      <c r="K121" s="0" t="n">
        <v>136</v>
      </c>
      <c r="L121" s="0" t="s">
        <v>307</v>
      </c>
      <c r="M121" s="0" t="n">
        <v>0.739</v>
      </c>
      <c r="N121" s="0" t="n">
        <v>0</v>
      </c>
    </row>
    <row r="122" customFormat="false" ht="12.8" hidden="false" customHeight="false" outlineLevel="0" collapsed="false">
      <c r="A122" s="0" t="s">
        <v>263</v>
      </c>
      <c r="B122" s="0" t="s">
        <v>264</v>
      </c>
      <c r="C122" s="0" t="n">
        <v>882</v>
      </c>
      <c r="D122" s="0" t="n">
        <v>68</v>
      </c>
      <c r="E122" s="0" t="n">
        <v>944</v>
      </c>
      <c r="F122" s="0" t="n">
        <v>35</v>
      </c>
      <c r="G122" s="0" t="n">
        <v>62</v>
      </c>
      <c r="H122" s="0" t="n">
        <v>76</v>
      </c>
      <c r="I122" s="0" t="n">
        <v>7</v>
      </c>
      <c r="J122" s="0" t="n">
        <v>8.6</v>
      </c>
      <c r="K122" s="0" t="n">
        <v>75</v>
      </c>
      <c r="L122" s="0" t="s">
        <v>307</v>
      </c>
      <c r="M122" s="0" t="n">
        <v>1.334</v>
      </c>
      <c r="N122" s="0" t="n">
        <v>0</v>
      </c>
    </row>
    <row r="123" customFormat="false" ht="12.8" hidden="false" customHeight="false" outlineLevel="0" collapsed="false">
      <c r="A123" s="0" t="s">
        <v>265</v>
      </c>
      <c r="B123" s="0" t="s">
        <v>266</v>
      </c>
      <c r="C123" s="0" t="n">
        <v>862</v>
      </c>
      <c r="D123" s="0" t="n">
        <v>45</v>
      </c>
      <c r="E123" s="0" t="n">
        <v>832</v>
      </c>
      <c r="F123" s="0" t="n">
        <v>57</v>
      </c>
      <c r="G123" s="0" t="n">
        <v>-30</v>
      </c>
      <c r="H123" s="0" t="n">
        <v>73</v>
      </c>
      <c r="I123" s="0" t="n">
        <v>-3.5</v>
      </c>
      <c r="J123" s="0" t="n">
        <v>8.5</v>
      </c>
      <c r="K123" s="0" t="n">
        <v>148</v>
      </c>
      <c r="L123" s="0" t="s">
        <v>307</v>
      </c>
      <c r="M123" s="0" t="n">
        <v>0.68</v>
      </c>
      <c r="N123" s="0" t="n">
        <v>0</v>
      </c>
    </row>
    <row r="124" customFormat="false" ht="12.8" hidden="false" customHeight="false" outlineLevel="0" collapsed="false">
      <c r="A124" s="0" t="s">
        <v>267</v>
      </c>
      <c r="B124" s="0" t="s">
        <v>268</v>
      </c>
      <c r="C124" s="0" t="n">
        <v>838</v>
      </c>
      <c r="D124" s="0" t="n">
        <v>56</v>
      </c>
      <c r="E124" s="0" t="n">
        <v>943</v>
      </c>
      <c r="F124" s="0" t="n">
        <v>51</v>
      </c>
      <c r="G124" s="0" t="n">
        <v>105</v>
      </c>
      <c r="H124" s="0" t="n">
        <v>76</v>
      </c>
      <c r="I124" s="0" t="n">
        <v>12.5</v>
      </c>
      <c r="J124" s="0" t="n">
        <v>9</v>
      </c>
      <c r="K124" s="0" t="n">
        <v>44</v>
      </c>
      <c r="L124" s="0" t="s">
        <v>307</v>
      </c>
      <c r="M124" s="0" t="n">
        <v>2.28</v>
      </c>
      <c r="N124" s="0" t="n">
        <v>1</v>
      </c>
    </row>
    <row r="125" customFormat="false" ht="12.8" hidden="false" customHeight="false" outlineLevel="0" collapsed="false">
      <c r="A125" s="0" t="s">
        <v>269</v>
      </c>
      <c r="B125" s="0" t="s">
        <v>270</v>
      </c>
      <c r="C125" s="0" t="n">
        <v>867</v>
      </c>
      <c r="D125" s="0" t="n">
        <v>62</v>
      </c>
      <c r="E125" s="0" t="n">
        <v>966</v>
      </c>
      <c r="F125" s="0" t="n">
        <v>58</v>
      </c>
      <c r="G125" s="0" t="n">
        <v>99</v>
      </c>
      <c r="H125" s="0" t="n">
        <v>85</v>
      </c>
      <c r="I125" s="0" t="n">
        <v>11.4</v>
      </c>
      <c r="J125" s="0" t="n">
        <v>9.8</v>
      </c>
      <c r="K125" s="0" t="n">
        <v>52</v>
      </c>
      <c r="L125" s="0" t="s">
        <v>307</v>
      </c>
      <c r="M125" s="0" t="n">
        <v>1.918</v>
      </c>
      <c r="N125" s="0" t="n">
        <v>1</v>
      </c>
    </row>
    <row r="126" customFormat="false" ht="12.8" hidden="false" customHeight="false" outlineLevel="0" collapsed="false">
      <c r="A126" s="0" t="s">
        <v>271</v>
      </c>
      <c r="B126" s="0" t="s">
        <v>272</v>
      </c>
      <c r="C126" s="0" t="n">
        <v>863</v>
      </c>
      <c r="D126" s="0" t="n">
        <v>45</v>
      </c>
      <c r="E126" s="0" t="n">
        <v>966</v>
      </c>
      <c r="F126" s="0" t="n">
        <v>52</v>
      </c>
      <c r="G126" s="0" t="n">
        <v>103</v>
      </c>
      <c r="H126" s="0" t="n">
        <v>69</v>
      </c>
      <c r="I126" s="0" t="n">
        <v>11.9</v>
      </c>
      <c r="J126" s="0" t="n">
        <v>8</v>
      </c>
      <c r="K126" s="0" t="n">
        <v>41</v>
      </c>
      <c r="L126" s="0" t="s">
        <v>307</v>
      </c>
      <c r="M126" s="0" t="n">
        <v>2.464</v>
      </c>
      <c r="N126" s="0" t="n">
        <v>1</v>
      </c>
    </row>
    <row r="127" customFormat="false" ht="12.8" hidden="false" customHeight="false" outlineLevel="0" collapsed="false">
      <c r="A127" s="0" t="s">
        <v>273</v>
      </c>
      <c r="B127" s="0" t="s">
        <v>274</v>
      </c>
      <c r="C127" s="0" t="n">
        <v>1009</v>
      </c>
      <c r="D127" s="0" t="n">
        <v>255</v>
      </c>
      <c r="E127" s="0" t="n">
        <v>1090</v>
      </c>
      <c r="F127" s="0" t="n">
        <v>57</v>
      </c>
      <c r="G127" s="0" t="n">
        <v>81</v>
      </c>
      <c r="H127" s="0" t="n">
        <v>261</v>
      </c>
      <c r="I127" s="0" t="n">
        <v>8</v>
      </c>
      <c r="J127" s="0" t="n">
        <v>25.8</v>
      </c>
      <c r="K127" s="0" t="n">
        <v>196</v>
      </c>
      <c r="L127" s="0" t="s">
        <v>307</v>
      </c>
      <c r="M127" s="0" t="n">
        <v>0.51</v>
      </c>
      <c r="N127" s="0" t="n">
        <v>0</v>
      </c>
    </row>
    <row r="128" customFormat="false" ht="12.8" hidden="false" customHeight="false" outlineLevel="0" collapsed="false">
      <c r="A128" s="0" t="s">
        <v>275</v>
      </c>
      <c r="B128" s="0" t="s">
        <v>276</v>
      </c>
      <c r="C128" s="0" t="n">
        <v>1104</v>
      </c>
      <c r="D128" s="0" t="n">
        <v>83</v>
      </c>
      <c r="E128" s="0" t="n">
        <v>1019</v>
      </c>
      <c r="F128" s="0" t="n">
        <v>200</v>
      </c>
      <c r="G128" s="0" t="n">
        <v>-85</v>
      </c>
      <c r="H128" s="0" t="n">
        <v>217</v>
      </c>
      <c r="I128" s="0" t="n">
        <v>-7.7</v>
      </c>
      <c r="J128" s="0" t="n">
        <v>19.6</v>
      </c>
      <c r="K128" s="0" t="n">
        <v>155</v>
      </c>
      <c r="L128" s="0" t="s">
        <v>307</v>
      </c>
      <c r="M128" s="0" t="n">
        <v>0.646</v>
      </c>
      <c r="N128" s="0" t="n">
        <v>0</v>
      </c>
    </row>
    <row r="129" customFormat="false" ht="12.8" hidden="false" customHeight="false" outlineLevel="0" collapsed="false">
      <c r="A129" s="0" t="s">
        <v>277</v>
      </c>
      <c r="B129" s="0" t="s">
        <v>278</v>
      </c>
      <c r="C129" s="0" t="n">
        <v>743</v>
      </c>
      <c r="D129" s="0" t="n">
        <v>58</v>
      </c>
      <c r="E129" s="0" t="n">
        <v>895</v>
      </c>
      <c r="F129" s="0" t="n">
        <v>97</v>
      </c>
      <c r="G129" s="0" t="n">
        <v>152</v>
      </c>
      <c r="H129" s="0" t="n">
        <v>113</v>
      </c>
      <c r="I129" s="0" t="n">
        <v>20.5</v>
      </c>
      <c r="J129" s="0" t="n">
        <v>15.1</v>
      </c>
      <c r="K129" s="0" t="n">
        <v>45</v>
      </c>
      <c r="L129" s="0" t="s">
        <v>307</v>
      </c>
      <c r="M129" s="0" t="n">
        <v>2.212</v>
      </c>
      <c r="N129" s="0" t="n">
        <v>1</v>
      </c>
    </row>
    <row r="130" customFormat="false" ht="12.8" hidden="false" customHeight="false" outlineLevel="0" collapsed="false">
      <c r="A130" s="0" t="s">
        <v>279</v>
      </c>
      <c r="B130" s="0" t="s">
        <v>280</v>
      </c>
      <c r="C130" s="0" t="n">
        <v>821</v>
      </c>
      <c r="D130" s="0" t="n">
        <v>125</v>
      </c>
      <c r="E130" s="0" t="n">
        <v>1122</v>
      </c>
      <c r="F130" s="0" t="n">
        <v>153</v>
      </c>
      <c r="G130" s="0" t="n">
        <v>301</v>
      </c>
      <c r="H130" s="0" t="n">
        <v>198</v>
      </c>
      <c r="I130" s="0" t="n">
        <v>36.7</v>
      </c>
      <c r="J130" s="0" t="n">
        <v>23.5</v>
      </c>
      <c r="K130" s="0" t="n">
        <v>40</v>
      </c>
      <c r="L130" s="0" t="s">
        <v>307</v>
      </c>
      <c r="M130" s="0" t="n">
        <v>2.506</v>
      </c>
      <c r="N130" s="0" t="n">
        <v>1</v>
      </c>
    </row>
    <row r="131" customFormat="false" ht="12.8" hidden="false" customHeight="false" outlineLevel="0" collapsed="false">
      <c r="A131" s="0" t="s">
        <v>281</v>
      </c>
      <c r="B131" s="0" t="s">
        <v>282</v>
      </c>
      <c r="C131" s="0" t="n">
        <v>660</v>
      </c>
      <c r="D131" s="0" t="n">
        <v>108</v>
      </c>
      <c r="E131" s="0" t="n">
        <v>796</v>
      </c>
      <c r="F131" s="0" t="n">
        <v>107</v>
      </c>
      <c r="G131" s="0" t="n">
        <v>136</v>
      </c>
      <c r="H131" s="0" t="n">
        <v>152</v>
      </c>
      <c r="I131" s="0" t="n">
        <v>20.6</v>
      </c>
      <c r="J131" s="0" t="n">
        <v>22.8</v>
      </c>
      <c r="K131" s="0" t="n">
        <v>68</v>
      </c>
      <c r="L131" s="0" t="s">
        <v>307</v>
      </c>
      <c r="M131" s="0" t="n">
        <v>1.472</v>
      </c>
      <c r="N131" s="0" t="n">
        <v>0</v>
      </c>
    </row>
    <row r="132" customFormat="false" ht="12.8" hidden="false" customHeight="false" outlineLevel="0" collapsed="false">
      <c r="A132" s="0" t="s">
        <v>283</v>
      </c>
      <c r="B132" s="0" t="s">
        <v>284</v>
      </c>
      <c r="C132" s="0" t="n">
        <v>847</v>
      </c>
      <c r="D132" s="0" t="n">
        <v>35</v>
      </c>
      <c r="E132" s="0" t="n">
        <v>868</v>
      </c>
      <c r="F132" s="0" t="n">
        <v>134</v>
      </c>
      <c r="G132" s="0" t="n">
        <v>21</v>
      </c>
      <c r="H132" s="0" t="n">
        <v>138</v>
      </c>
      <c r="I132" s="0" t="n">
        <v>2.5</v>
      </c>
      <c r="J132" s="0" t="n">
        <v>16.3</v>
      </c>
      <c r="K132" s="0" t="n">
        <v>399</v>
      </c>
      <c r="L132" s="0" t="s">
        <v>307</v>
      </c>
      <c r="M132" s="0" t="n">
        <v>0.249</v>
      </c>
      <c r="N132" s="0" t="n">
        <v>0</v>
      </c>
    </row>
    <row r="133" customFormat="false" ht="12.8" hidden="false" customHeight="false" outlineLevel="0" collapsed="false">
      <c r="A133" s="0" t="s">
        <v>285</v>
      </c>
      <c r="B133" s="0" t="s">
        <v>286</v>
      </c>
      <c r="C133" s="0" t="n">
        <v>881</v>
      </c>
      <c r="D133" s="0" t="n">
        <v>47</v>
      </c>
      <c r="E133" s="0" t="n">
        <v>998</v>
      </c>
      <c r="F133" s="0" t="n">
        <v>51</v>
      </c>
      <c r="G133" s="0" t="n">
        <v>117</v>
      </c>
      <c r="H133" s="0" t="n">
        <v>69</v>
      </c>
      <c r="I133" s="0" t="n">
        <v>13.3</v>
      </c>
      <c r="J133" s="0" t="n">
        <v>7.8</v>
      </c>
      <c r="K133" s="0" t="n">
        <v>36</v>
      </c>
      <c r="L133" s="0" t="s">
        <v>307</v>
      </c>
      <c r="M133" s="0" t="n">
        <v>2.775</v>
      </c>
      <c r="N133" s="0" t="n">
        <v>1</v>
      </c>
    </row>
    <row r="134" customFormat="false" ht="12.8" hidden="false" customHeight="false" outlineLevel="0" collapsed="false">
      <c r="A134" s="0" t="s">
        <v>287</v>
      </c>
      <c r="B134" s="0" t="s">
        <v>288</v>
      </c>
      <c r="C134" s="0" t="n">
        <v>920</v>
      </c>
      <c r="D134" s="0" t="n">
        <v>74</v>
      </c>
      <c r="E134" s="0" t="n">
        <v>898</v>
      </c>
      <c r="F134" s="0" t="n">
        <v>207</v>
      </c>
      <c r="G134" s="0" t="n">
        <v>-22</v>
      </c>
      <c r="H134" s="0" t="n">
        <v>220</v>
      </c>
      <c r="I134" s="0" t="n">
        <v>-2.4</v>
      </c>
      <c r="J134" s="0" t="n">
        <v>23.9</v>
      </c>
      <c r="K134" s="0" t="n">
        <v>608</v>
      </c>
      <c r="L134" s="0" t="s">
        <v>307</v>
      </c>
      <c r="M134" s="0" t="n">
        <v>0.165</v>
      </c>
      <c r="N134" s="0" t="n">
        <v>0</v>
      </c>
    </row>
    <row r="135" customFormat="false" ht="12.8" hidden="false" customHeight="false" outlineLevel="0" collapsed="false">
      <c r="A135" s="0" t="s">
        <v>289</v>
      </c>
      <c r="B135" s="0" t="s">
        <v>290</v>
      </c>
      <c r="C135" s="0" t="n">
        <v>785</v>
      </c>
      <c r="D135" s="0" t="n">
        <v>134</v>
      </c>
      <c r="E135" s="0" t="n">
        <v>855</v>
      </c>
      <c r="F135" s="0" t="n">
        <v>66</v>
      </c>
      <c r="G135" s="0" t="n">
        <v>70</v>
      </c>
      <c r="H135" s="0" t="n">
        <v>149</v>
      </c>
      <c r="I135" s="0" t="n">
        <v>8.9</v>
      </c>
      <c r="J135" s="0" t="n">
        <v>18.9</v>
      </c>
      <c r="K135" s="0" t="n">
        <v>129</v>
      </c>
      <c r="L135" s="0" t="s">
        <v>307</v>
      </c>
      <c r="M135" s="0" t="n">
        <v>0.771</v>
      </c>
      <c r="N135" s="0" t="n">
        <v>0</v>
      </c>
    </row>
    <row r="136" customFormat="false" ht="12.8" hidden="false" customHeight="false" outlineLevel="0" collapsed="false">
      <c r="A136" s="0" t="s">
        <v>291</v>
      </c>
      <c r="B136" s="0" t="s">
        <v>292</v>
      </c>
      <c r="C136" s="0" t="n">
        <v>841</v>
      </c>
      <c r="D136" s="0" t="n">
        <v>34</v>
      </c>
      <c r="E136" s="0" t="n">
        <v>957</v>
      </c>
      <c r="F136" s="0" t="n">
        <v>52</v>
      </c>
      <c r="G136" s="0" t="n">
        <v>116</v>
      </c>
      <c r="H136" s="0" t="n">
        <v>62</v>
      </c>
      <c r="I136" s="0" t="n">
        <v>13.8</v>
      </c>
      <c r="J136" s="0" t="n">
        <v>7.4</v>
      </c>
      <c r="K136" s="0" t="n">
        <v>32</v>
      </c>
      <c r="L136" s="0" t="s">
        <v>306</v>
      </c>
      <c r="M136" s="0" t="n">
        <v>3.071</v>
      </c>
      <c r="N136" s="0" t="n">
        <v>1</v>
      </c>
    </row>
    <row r="137" customFormat="false" ht="12.8" hidden="false" customHeight="false" outlineLevel="0" collapsed="false">
      <c r="A137" s="0" t="s">
        <v>293</v>
      </c>
      <c r="B137" s="0" t="s">
        <v>294</v>
      </c>
      <c r="C137" s="0" t="n">
        <v>577</v>
      </c>
      <c r="D137" s="0" t="n">
        <v>66</v>
      </c>
      <c r="E137" s="0" t="n">
        <v>755</v>
      </c>
      <c r="F137" s="0" t="n">
        <v>65</v>
      </c>
      <c r="G137" s="0" t="n">
        <v>178</v>
      </c>
      <c r="H137" s="0" t="n">
        <v>93</v>
      </c>
      <c r="I137" s="0" t="n">
        <v>30.8</v>
      </c>
      <c r="J137" s="0" t="n">
        <v>15.7</v>
      </c>
      <c r="K137" s="0" t="n">
        <v>32</v>
      </c>
      <c r="L137" s="0" t="s">
        <v>306</v>
      </c>
      <c r="M137" s="0" t="n">
        <v>3.161</v>
      </c>
      <c r="N137" s="0" t="n">
        <v>1</v>
      </c>
    </row>
    <row r="138" customFormat="false" ht="12.8" hidden="false" customHeight="false" outlineLevel="0" collapsed="false">
      <c r="A138" s="0" t="s">
        <v>295</v>
      </c>
      <c r="B138" s="0" t="s">
        <v>296</v>
      </c>
      <c r="C138" s="0" t="n">
        <v>841</v>
      </c>
      <c r="D138" s="0" t="n">
        <v>49</v>
      </c>
      <c r="E138" s="0" t="n">
        <v>930</v>
      </c>
      <c r="F138" s="0" t="n">
        <v>58</v>
      </c>
      <c r="G138" s="0" t="n">
        <v>89</v>
      </c>
      <c r="H138" s="0" t="n">
        <v>76</v>
      </c>
      <c r="I138" s="0" t="n">
        <v>10.6</v>
      </c>
      <c r="J138" s="0" t="n">
        <v>9</v>
      </c>
      <c r="K138" s="0" t="n">
        <v>52</v>
      </c>
      <c r="L138" s="0" t="s">
        <v>307</v>
      </c>
      <c r="M138" s="0" t="n">
        <v>1.928</v>
      </c>
      <c r="N138" s="0" t="n">
        <v>1</v>
      </c>
    </row>
    <row r="139" customFormat="false" ht="12.8" hidden="false" customHeight="false" outlineLevel="0" collapsed="false">
      <c r="A139" s="0" t="s">
        <v>297</v>
      </c>
      <c r="B139" s="0" t="s">
        <v>298</v>
      </c>
      <c r="C139" s="0" t="n">
        <v>853</v>
      </c>
      <c r="D139" s="0" t="n">
        <v>68</v>
      </c>
      <c r="E139" s="0" t="n">
        <v>1065</v>
      </c>
      <c r="F139" s="0" t="n">
        <v>57</v>
      </c>
      <c r="G139" s="0" t="n">
        <v>212</v>
      </c>
      <c r="H139" s="0" t="n">
        <v>89</v>
      </c>
      <c r="I139" s="0" t="n">
        <v>24.9</v>
      </c>
      <c r="J139" s="0" t="n">
        <v>10.2</v>
      </c>
      <c r="K139" s="0" t="n">
        <v>26</v>
      </c>
      <c r="L139" s="0" t="s">
        <v>306</v>
      </c>
      <c r="M139" s="0" t="n">
        <v>3.93</v>
      </c>
      <c r="N139" s="0" t="n">
        <v>1</v>
      </c>
    </row>
    <row r="140" customFormat="false" ht="12.8" hidden="false" customHeight="false" outlineLevel="0" collapsed="false">
      <c r="A140" s="0" t="s">
        <v>299</v>
      </c>
      <c r="B140" s="0" t="s">
        <v>300</v>
      </c>
      <c r="C140" s="0" t="n">
        <v>761</v>
      </c>
      <c r="D140" s="0" t="n">
        <v>106</v>
      </c>
      <c r="E140" s="0" t="n">
        <v>735</v>
      </c>
      <c r="F140" s="0" t="n">
        <v>156</v>
      </c>
      <c r="G140" s="0" t="n">
        <v>-26</v>
      </c>
      <c r="H140" s="0" t="n">
        <v>189</v>
      </c>
      <c r="I140" s="0" t="n">
        <v>-3.4</v>
      </c>
      <c r="J140" s="0" t="n">
        <v>24.8</v>
      </c>
      <c r="K140" s="0" t="n">
        <v>442</v>
      </c>
      <c r="L140" s="0" t="s">
        <v>307</v>
      </c>
      <c r="M140" s="0" t="n">
        <v>0.227</v>
      </c>
      <c r="N140" s="0" t="n">
        <v>0</v>
      </c>
    </row>
    <row r="141" customFormat="false" ht="12.8" hidden="false" customHeight="false" outlineLevel="0" collapsed="false">
      <c r="A141" s="0" t="s">
        <v>301</v>
      </c>
      <c r="B141" s="0" t="s">
        <v>302</v>
      </c>
      <c r="C141" s="0" t="n">
        <v>738</v>
      </c>
      <c r="D141" s="0" t="n">
        <v>269</v>
      </c>
      <c r="E141" s="0" t="n">
        <v>744</v>
      </c>
      <c r="F141" s="0" t="n">
        <v>334</v>
      </c>
      <c r="G141" s="0" t="n">
        <v>6</v>
      </c>
      <c r="H141" s="0" t="n">
        <v>429</v>
      </c>
      <c r="I141" s="0" t="n">
        <v>0.8</v>
      </c>
      <c r="J141" s="0" t="n">
        <v>58.1</v>
      </c>
      <c r="K141" s="0" t="n">
        <v>4347</v>
      </c>
      <c r="L141" s="0" t="s">
        <v>307</v>
      </c>
      <c r="M141" s="0" t="n">
        <v>0.023</v>
      </c>
      <c r="N141" s="0" t="n">
        <v>0</v>
      </c>
    </row>
    <row r="142" customFormat="false" ht="12.8" hidden="false" customHeight="false" outlineLevel="0" collapsed="false">
      <c r="A142" s="0" t="s">
        <v>303</v>
      </c>
      <c r="B142" s="0" t="s">
        <v>304</v>
      </c>
      <c r="C142" s="0" t="n">
        <v>826</v>
      </c>
      <c r="D142" s="0" t="n">
        <v>43</v>
      </c>
      <c r="E142" s="0" t="n">
        <v>1071</v>
      </c>
      <c r="F142" s="0" t="n">
        <v>109</v>
      </c>
      <c r="G142" s="0" t="n">
        <v>245</v>
      </c>
      <c r="H142" s="0" t="n">
        <v>117</v>
      </c>
      <c r="I142" s="0" t="n">
        <v>29.7</v>
      </c>
      <c r="J142" s="0" t="n">
        <v>14.1</v>
      </c>
      <c r="K142" s="0" t="n">
        <v>29</v>
      </c>
      <c r="L142" s="0" t="s">
        <v>306</v>
      </c>
      <c r="M142" s="0" t="n">
        <v>3.44</v>
      </c>
      <c r="N142" s="0" t="n">
        <v>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258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2023-11-22T11:32:18Z</dcterms:created>
  <dc:creator/>
  <dc:description/>
  <dc:language>en-US</dc:language>
  <cp:lastModifiedBy/>
  <dcterms:modified xsi:type="dcterms:W3CDTF">2023-11-30T16:37:47Z</dcterms:modified>
  <cp:revision>15</cp:revision>
  <dc:subject/>
  <dc:title/>
</cp:coreProperties>
</file>